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.martinez\Documents\SIPOT\3 trimestre 2019\Art. 121 Fr XXXII formato 32\"/>
    </mc:Choice>
  </mc:AlternateContent>
  <xr:revisionPtr revIDLastSave="0" documentId="13_ncr:1_{43D5FE38-B5BD-48CA-A75B-35BE4DB47287}" xr6:coauthVersionLast="45" xr6:coauthVersionMax="45" xr10:uidLastSave="{00000000-0000-0000-0000-000000000000}"/>
  <bookViews>
    <workbookView xWindow="-120" yWindow="-120" windowWidth="24240" windowHeight="13140" tabRatio="736" activeTab="3" xr2:uid="{00000000-000D-0000-FFFF-FFFF00000000}"/>
  </bookViews>
  <sheets>
    <sheet name="S.O." sheetId="1" r:id="rId1"/>
    <sheet name="LTAIPRC" sheetId="58" r:id="rId2"/>
    <sheet name="LPDPPSO" sheetId="60" r:id="rId3"/>
    <sheet name="Focalizados" sheetId="62" r:id="rId4"/>
  </sheets>
  <definedNames>
    <definedName name="_xlnm._FilterDatabase" localSheetId="3" hidden="1">Focalizados!$A$2:$CH$152</definedName>
    <definedName name="_xlnm._FilterDatabase" localSheetId="2" hidden="1">LPDPPSO!$A$1:$CN$151</definedName>
    <definedName name="_xlnm._FilterDatabase" localSheetId="1" hidden="1">LTAIPRC!$A$1:$BF$151</definedName>
    <definedName name="_xlnm._FilterDatabase" localSheetId="0" hidden="1">'S.O.'!$A$2:$B$146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F152" i="62" l="1"/>
  <c r="CF154" i="62" s="1"/>
  <c r="CG152" i="62"/>
  <c r="CH119" i="62"/>
  <c r="CD152" i="62"/>
  <c r="CE152" i="62"/>
  <c r="CB152" i="62"/>
  <c r="CC152" i="62"/>
  <c r="CH104" i="62"/>
  <c r="CH32" i="62"/>
  <c r="BZ152" i="62"/>
  <c r="CA152" i="62"/>
  <c r="BX152" i="62"/>
  <c r="BY152" i="62"/>
  <c r="BV152" i="62"/>
  <c r="BW152" i="62"/>
  <c r="CH97" i="62"/>
  <c r="BT152" i="62"/>
  <c r="BT154" i="62" s="1"/>
  <c r="BU152" i="62"/>
  <c r="CH118" i="62"/>
  <c r="BR152" i="62"/>
  <c r="BS152" i="62"/>
  <c r="CH63" i="62"/>
  <c r="BP152" i="62"/>
  <c r="BQ152" i="62"/>
  <c r="BN152" i="62"/>
  <c r="BO152" i="62"/>
  <c r="CH128" i="62"/>
  <c r="BL152" i="62"/>
  <c r="BM152" i="62"/>
  <c r="BJ152" i="62"/>
  <c r="BK152" i="62"/>
  <c r="CH73" i="62"/>
  <c r="BH152" i="62"/>
  <c r="BI152" i="62"/>
  <c r="CH34" i="62"/>
  <c r="CH14" i="62"/>
  <c r="BF152" i="62"/>
  <c r="BG152" i="62"/>
  <c r="CH98" i="62"/>
  <c r="BD152" i="62"/>
  <c r="BE152" i="62"/>
  <c r="BD159" i="62" s="1"/>
  <c r="BP159" i="62" l="1"/>
  <c r="BX159" i="62"/>
  <c r="BR154" i="62"/>
  <c r="BP158" i="62"/>
  <c r="BV154" i="62"/>
  <c r="BD154" i="62"/>
  <c r="BL154" i="62"/>
  <c r="BX154" i="62"/>
  <c r="CD154" i="62"/>
  <c r="BH154" i="62"/>
  <c r="BP154" i="62"/>
  <c r="CB154" i="62"/>
  <c r="BN154" i="62"/>
  <c r="BD158" i="62"/>
  <c r="BX158" i="62"/>
  <c r="BF154" i="62"/>
  <c r="BJ154" i="62"/>
  <c r="BZ154" i="62"/>
  <c r="CL151" i="60" l="1"/>
  <c r="CM151" i="60"/>
  <c r="CJ151" i="60"/>
  <c r="CK151" i="60"/>
  <c r="CH151" i="60"/>
  <c r="CH153" i="60" s="1"/>
  <c r="CI151" i="60"/>
  <c r="CN91" i="60"/>
  <c r="CF151" i="60"/>
  <c r="CG151" i="60"/>
  <c r="CN98" i="60"/>
  <c r="CN70" i="60"/>
  <c r="CN31" i="60"/>
  <c r="CN19" i="60"/>
  <c r="CD151" i="60"/>
  <c r="CE151" i="60"/>
  <c r="CN62" i="60"/>
  <c r="CB151" i="60"/>
  <c r="CC151" i="60"/>
  <c r="CN97" i="60"/>
  <c r="BZ151" i="60"/>
  <c r="CA151" i="60"/>
  <c r="CN78" i="60"/>
  <c r="BX151" i="60"/>
  <c r="BY151" i="60"/>
  <c r="CN72" i="60"/>
  <c r="BV151" i="60"/>
  <c r="BW151" i="60"/>
  <c r="CN122" i="60"/>
  <c r="CN67" i="60"/>
  <c r="CN33" i="60"/>
  <c r="CN28" i="60"/>
  <c r="BT151" i="60"/>
  <c r="BU151" i="60"/>
  <c r="CN41" i="60"/>
  <c r="BR151" i="60"/>
  <c r="BS151" i="60"/>
  <c r="CB153" i="60" l="1"/>
  <c r="CL153" i="60"/>
  <c r="BT153" i="60"/>
  <c r="BZ153" i="60"/>
  <c r="CF153" i="60"/>
  <c r="BR153" i="60"/>
  <c r="BX153" i="60"/>
  <c r="CJ153" i="60"/>
  <c r="BV153" i="60"/>
  <c r="CD153" i="60"/>
  <c r="BP151" i="60"/>
  <c r="BP157" i="60" s="1"/>
  <c r="BQ151" i="60"/>
  <c r="BP158" i="60" s="1"/>
  <c r="CN112" i="60"/>
  <c r="CN87" i="60"/>
  <c r="BF154" i="58"/>
  <c r="BD151" i="58"/>
  <c r="BE151" i="58"/>
  <c r="BF64" i="58"/>
  <c r="BB151" i="58"/>
  <c r="BC151" i="58"/>
  <c r="BF107" i="58"/>
  <c r="BF78" i="58"/>
  <c r="BF67" i="58"/>
  <c r="BF46" i="58"/>
  <c r="BF17" i="58"/>
  <c r="BF13" i="58"/>
  <c r="BF150" i="58"/>
  <c r="AZ151" i="58"/>
  <c r="BA151" i="58"/>
  <c r="AV151" i="58"/>
  <c r="AW151" i="58"/>
  <c r="AZ153" i="58" l="1"/>
  <c r="BD153" i="58"/>
  <c r="BB153" i="58"/>
  <c r="BP153" i="60"/>
  <c r="AV153" i="58"/>
  <c r="AX151" i="58"/>
  <c r="AY151" i="58"/>
  <c r="AT151" i="58"/>
  <c r="AU151" i="58"/>
  <c r="BF118" i="58"/>
  <c r="AR151" i="58"/>
  <c r="AR157" i="58" s="1"/>
  <c r="AS151" i="58"/>
  <c r="BF96" i="58"/>
  <c r="AR158" i="58" l="1"/>
  <c r="AT153" i="58"/>
  <c r="AX153" i="58"/>
  <c r="AR153" i="58"/>
  <c r="F151" i="60"/>
  <c r="G151" i="60"/>
  <c r="CN66" i="60"/>
  <c r="CN117" i="60"/>
  <c r="J151" i="60"/>
  <c r="K151" i="60"/>
  <c r="J153" i="60" l="1"/>
  <c r="F153" i="60"/>
  <c r="BB152" i="62" l="1"/>
  <c r="BC152" i="62"/>
  <c r="AZ152" i="62"/>
  <c r="BA152" i="62"/>
  <c r="AX152" i="62"/>
  <c r="AX154" i="62" s="1"/>
  <c r="AY152" i="62"/>
  <c r="AV152" i="62"/>
  <c r="AW152" i="62"/>
  <c r="AT152" i="62"/>
  <c r="AU152" i="62"/>
  <c r="AR152" i="62"/>
  <c r="AS152" i="62"/>
  <c r="AP152" i="62"/>
  <c r="AQ152" i="62"/>
  <c r="AN152" i="62"/>
  <c r="AO152" i="62"/>
  <c r="AL152" i="62"/>
  <c r="AM152" i="62"/>
  <c r="CH20" i="62"/>
  <c r="AJ152" i="62"/>
  <c r="AK152" i="62"/>
  <c r="CH112" i="62"/>
  <c r="CH95" i="62"/>
  <c r="CH89" i="62"/>
  <c r="CH36" i="62"/>
  <c r="CH23" i="62"/>
  <c r="AH152" i="62"/>
  <c r="AI152" i="62"/>
  <c r="CH68" i="62"/>
  <c r="AP154" i="62" l="1"/>
  <c r="AR154" i="62"/>
  <c r="AV154" i="62"/>
  <c r="AN154" i="62"/>
  <c r="AT154" i="62"/>
  <c r="AZ154" i="62"/>
  <c r="BB154" i="62"/>
  <c r="AR158" i="62"/>
  <c r="AH159" i="62"/>
  <c r="AR159" i="62"/>
  <c r="AH154" i="62"/>
  <c r="AH158" i="62"/>
  <c r="AL154" i="62"/>
  <c r="AJ154" i="62"/>
  <c r="AF152" i="62"/>
  <c r="AG152" i="62"/>
  <c r="AD152" i="62"/>
  <c r="AE152" i="62"/>
  <c r="CH61" i="62"/>
  <c r="AB152" i="62"/>
  <c r="AC152" i="62"/>
  <c r="CH72" i="62"/>
  <c r="Z152" i="62"/>
  <c r="AA152" i="62"/>
  <c r="CH16" i="62"/>
  <c r="X152" i="62"/>
  <c r="Y152" i="62"/>
  <c r="CH69" i="62"/>
  <c r="CH151" i="62"/>
  <c r="V152" i="62"/>
  <c r="W152" i="62"/>
  <c r="CH70" i="62"/>
  <c r="CH39" i="62"/>
  <c r="CH27" i="62"/>
  <c r="CH17" i="62"/>
  <c r="BN151" i="60"/>
  <c r="BO151" i="60"/>
  <c r="BL151" i="60"/>
  <c r="BM151" i="60"/>
  <c r="CN95" i="60"/>
  <c r="BJ151" i="60"/>
  <c r="BK151" i="60"/>
  <c r="BH151" i="60"/>
  <c r="BI151" i="60"/>
  <c r="BF151" i="60"/>
  <c r="BG151" i="60"/>
  <c r="BD151" i="60"/>
  <c r="BE151" i="60"/>
  <c r="BB151" i="60"/>
  <c r="BC151" i="60"/>
  <c r="AZ151" i="60"/>
  <c r="BA151" i="60"/>
  <c r="CN22" i="60"/>
  <c r="AX151" i="60"/>
  <c r="AY151" i="60"/>
  <c r="CN96" i="60"/>
  <c r="AV151" i="60"/>
  <c r="AW151" i="60"/>
  <c r="AT151" i="60"/>
  <c r="AU151" i="60"/>
  <c r="AR151" i="60"/>
  <c r="AS151" i="60"/>
  <c r="CN127" i="60"/>
  <c r="CN103" i="60"/>
  <c r="CN100" i="60"/>
  <c r="CN90" i="60"/>
  <c r="CN36" i="60"/>
  <c r="AP151" i="60"/>
  <c r="AQ151" i="60"/>
  <c r="AN151" i="60"/>
  <c r="AO151" i="60"/>
  <c r="AL151" i="60"/>
  <c r="AM151" i="60"/>
  <c r="AJ151" i="60"/>
  <c r="AK151" i="60"/>
  <c r="AH151" i="60"/>
  <c r="AI151" i="60"/>
  <c r="CN35" i="60"/>
  <c r="AF151" i="60"/>
  <c r="AG151" i="60"/>
  <c r="CN11" i="60"/>
  <c r="AP151" i="58"/>
  <c r="AP153" i="58" s="1"/>
  <c r="AQ151" i="58"/>
  <c r="AN151" i="58"/>
  <c r="AO151" i="58"/>
  <c r="AN153" i="58" s="1"/>
  <c r="AL151" i="58"/>
  <c r="AM151" i="58"/>
  <c r="AJ151" i="58"/>
  <c r="AK151" i="58"/>
  <c r="AH151" i="58"/>
  <c r="AI151" i="58"/>
  <c r="BF72" i="58"/>
  <c r="BF60" i="58"/>
  <c r="BF106" i="58"/>
  <c r="BF38" i="58"/>
  <c r="BF36" i="58"/>
  <c r="BF33" i="58"/>
  <c r="BF25" i="58"/>
  <c r="BF18" i="58"/>
  <c r="AF151" i="58"/>
  <c r="AG151" i="58"/>
  <c r="BF22" i="58"/>
  <c r="AD151" i="58"/>
  <c r="AE151" i="58"/>
  <c r="AB151" i="58"/>
  <c r="AC151" i="58"/>
  <c r="Z151" i="58"/>
  <c r="Z153" i="58" s="1"/>
  <c r="AA151" i="58"/>
  <c r="BF117" i="58"/>
  <c r="X151" i="58"/>
  <c r="Y151" i="58"/>
  <c r="BF105" i="58"/>
  <c r="AD153" i="58" l="1"/>
  <c r="X153" i="58"/>
  <c r="AH153" i="58"/>
  <c r="AF153" i="58"/>
  <c r="AJ153" i="58"/>
  <c r="AJ153" i="60"/>
  <c r="AB153" i="58"/>
  <c r="X158" i="58"/>
  <c r="AB154" i="62"/>
  <c r="V158" i="62"/>
  <c r="X154" i="62"/>
  <c r="AD154" i="62"/>
  <c r="V159" i="62"/>
  <c r="Z154" i="62"/>
  <c r="AF154" i="62"/>
  <c r="BD153" i="60"/>
  <c r="AL153" i="58"/>
  <c r="BL153" i="60"/>
  <c r="BN153" i="60"/>
  <c r="AT153" i="60"/>
  <c r="AF153" i="60"/>
  <c r="AL153" i="60"/>
  <c r="AP153" i="60"/>
  <c r="AV153" i="60"/>
  <c r="BF153" i="60"/>
  <c r="AZ153" i="60"/>
  <c r="AF158" i="60"/>
  <c r="AX153" i="60"/>
  <c r="AH153" i="60"/>
  <c r="AR153" i="60"/>
  <c r="BJ153" i="60"/>
  <c r="BH153" i="60"/>
  <c r="AN153" i="60"/>
  <c r="BB153" i="60"/>
  <c r="AF157" i="60"/>
  <c r="X157" i="58"/>
  <c r="V154" i="62"/>
  <c r="V151" i="58" l="1"/>
  <c r="W151" i="58"/>
  <c r="V153" i="58" l="1"/>
  <c r="AD151" i="60"/>
  <c r="AE151" i="60"/>
  <c r="CN71" i="60"/>
  <c r="AB151" i="60"/>
  <c r="AC151" i="60"/>
  <c r="CN68" i="60"/>
  <c r="T151" i="58"/>
  <c r="T153" i="58" s="1"/>
  <c r="U151" i="58"/>
  <c r="AB153" i="60" l="1"/>
  <c r="AD153" i="60"/>
  <c r="R151" i="58" l="1"/>
  <c r="S151" i="58"/>
  <c r="N151" i="58"/>
  <c r="O151" i="58"/>
  <c r="BF11" i="58"/>
  <c r="N153" i="58" l="1"/>
  <c r="R153" i="58"/>
  <c r="CN105" i="60" l="1"/>
  <c r="CN69" i="60"/>
  <c r="CN60" i="60"/>
  <c r="CN45" i="60"/>
  <c r="CN150" i="60"/>
  <c r="Z151" i="60"/>
  <c r="AA151" i="60"/>
  <c r="V151" i="60"/>
  <c r="W151" i="60"/>
  <c r="CN56" i="60"/>
  <c r="X151" i="60"/>
  <c r="Y151" i="60"/>
  <c r="T151" i="60"/>
  <c r="U151" i="60"/>
  <c r="CN111" i="60"/>
  <c r="P151" i="60"/>
  <c r="Q151" i="60"/>
  <c r="CN126" i="60"/>
  <c r="CN115" i="60"/>
  <c r="CN107" i="60"/>
  <c r="CN101" i="60"/>
  <c r="CN110" i="60"/>
  <c r="CN88" i="60"/>
  <c r="CN65" i="60"/>
  <c r="CN38" i="60"/>
  <c r="CN25" i="60"/>
  <c r="R151" i="60"/>
  <c r="S151" i="60"/>
  <c r="CN26" i="60"/>
  <c r="N151" i="60"/>
  <c r="O151" i="60"/>
  <c r="CN74" i="60"/>
  <c r="L151" i="60"/>
  <c r="M151" i="60"/>
  <c r="CN27" i="60"/>
  <c r="H151" i="60"/>
  <c r="I151" i="60"/>
  <c r="CN154" i="60"/>
  <c r="CN61" i="60"/>
  <c r="D151" i="60"/>
  <c r="E151" i="60"/>
  <c r="P151" i="58"/>
  <c r="Q151" i="58"/>
  <c r="L151" i="58"/>
  <c r="M151" i="58"/>
  <c r="BF127" i="58"/>
  <c r="J151" i="58"/>
  <c r="K151" i="58"/>
  <c r="H151" i="58"/>
  <c r="I151" i="58"/>
  <c r="BF111" i="58"/>
  <c r="F151" i="58"/>
  <c r="G151" i="58"/>
  <c r="BF35" i="58"/>
  <c r="D151" i="58"/>
  <c r="E151" i="58"/>
  <c r="P152" i="62"/>
  <c r="Q152" i="62"/>
  <c r="CH11" i="62"/>
  <c r="N152" i="62"/>
  <c r="O152" i="62"/>
  <c r="CH28" i="62"/>
  <c r="L152" i="62"/>
  <c r="M152" i="62"/>
  <c r="J152" i="62"/>
  <c r="K152" i="62"/>
  <c r="CH124" i="62"/>
  <c r="CH99" i="62"/>
  <c r="CH107" i="62"/>
  <c r="CH22" i="62"/>
  <c r="H152" i="62"/>
  <c r="I152" i="62"/>
  <c r="CH18" i="62"/>
  <c r="F152" i="62"/>
  <c r="G152" i="62"/>
  <c r="CH125" i="62"/>
  <c r="CH123" i="62"/>
  <c r="CH116" i="62"/>
  <c r="CH109" i="62"/>
  <c r="CH103" i="62"/>
  <c r="CH102" i="62"/>
  <c r="CH91" i="62"/>
  <c r="CH67" i="62"/>
  <c r="CH54" i="62"/>
  <c r="CH46" i="62"/>
  <c r="CH37" i="62"/>
  <c r="CH35" i="62"/>
  <c r="CH155" i="62"/>
  <c r="D152" i="62"/>
  <c r="D158" i="62" s="1"/>
  <c r="E152" i="62"/>
  <c r="D159" i="62" s="1"/>
  <c r="CH126" i="62"/>
  <c r="T152" i="62"/>
  <c r="U152" i="62"/>
  <c r="CH96" i="62"/>
  <c r="R152" i="62"/>
  <c r="S152" i="62"/>
  <c r="CH71" i="62"/>
  <c r="R158" i="62" l="1"/>
  <c r="R159" i="62"/>
  <c r="H159" i="62"/>
  <c r="H158" i="62"/>
  <c r="D157" i="60"/>
  <c r="CN157" i="60" s="1"/>
  <c r="F153" i="58"/>
  <c r="H154" i="62"/>
  <c r="J154" i="62"/>
  <c r="T154" i="62"/>
  <c r="F154" i="62"/>
  <c r="P154" i="62"/>
  <c r="D158" i="60"/>
  <c r="CN158" i="60" s="1"/>
  <c r="L154" i="62"/>
  <c r="N154" i="62"/>
  <c r="CH159" i="62"/>
  <c r="CH158" i="62"/>
  <c r="D154" i="62"/>
  <c r="L153" i="60"/>
  <c r="P153" i="60"/>
  <c r="V153" i="60"/>
  <c r="X153" i="60"/>
  <c r="R153" i="60"/>
  <c r="N153" i="60"/>
  <c r="H153" i="60"/>
  <c r="T153" i="60"/>
  <c r="Z153" i="60"/>
  <c r="D153" i="60"/>
  <c r="L153" i="58"/>
  <c r="D157" i="58"/>
  <c r="BF157" i="58" s="1"/>
  <c r="H153" i="58"/>
  <c r="D158" i="58"/>
  <c r="BF158" i="58" s="1"/>
  <c r="D153" i="58"/>
  <c r="P153" i="58"/>
  <c r="CN151" i="60"/>
  <c r="BF151" i="58"/>
  <c r="J153" i="58"/>
  <c r="R154" i="62"/>
  <c r="CH152" i="62"/>
  <c r="CN153" i="60" l="1"/>
  <c r="CN155" i="60" s="1"/>
  <c r="BF153" i="58"/>
  <c r="CH154" i="62"/>
  <c r="CH156" i="62" s="1"/>
  <c r="BF155" i="58" l="1"/>
  <c r="C9" i="62" l="1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38" i="62"/>
  <c r="C39" i="62"/>
  <c r="C40" i="62"/>
  <c r="C41" i="62"/>
  <c r="C42" i="62"/>
  <c r="C43" i="62"/>
  <c r="C44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57" i="62"/>
  <c r="C58" i="62"/>
  <c r="C59" i="62"/>
  <c r="C60" i="62"/>
  <c r="C61" i="62"/>
  <c r="C62" i="62"/>
  <c r="C63" i="62"/>
  <c r="C64" i="62"/>
  <c r="C65" i="62"/>
  <c r="C66" i="62"/>
  <c r="C67" i="62"/>
  <c r="C68" i="62"/>
  <c r="C69" i="62"/>
  <c r="C70" i="62"/>
  <c r="C71" i="62"/>
  <c r="C72" i="62"/>
  <c r="C73" i="62"/>
  <c r="C74" i="62"/>
  <c r="C75" i="62"/>
  <c r="C76" i="62"/>
  <c r="C77" i="62"/>
  <c r="C78" i="62"/>
  <c r="C79" i="62"/>
  <c r="C80" i="62"/>
  <c r="C81" i="62"/>
  <c r="C82" i="62"/>
  <c r="C83" i="62"/>
  <c r="C84" i="62"/>
  <c r="C85" i="62"/>
  <c r="C86" i="62"/>
  <c r="C87" i="62"/>
  <c r="C88" i="62"/>
  <c r="C89" i="62"/>
  <c r="C90" i="62"/>
  <c r="C91" i="62"/>
  <c r="C92" i="62"/>
  <c r="C93" i="62"/>
  <c r="C94" i="62"/>
  <c r="C95" i="62"/>
  <c r="C96" i="62"/>
  <c r="C97" i="62"/>
  <c r="C98" i="62"/>
  <c r="C99" i="62"/>
  <c r="C100" i="62"/>
  <c r="C101" i="62"/>
  <c r="C102" i="62"/>
  <c r="C103" i="62"/>
  <c r="C104" i="62"/>
  <c r="C105" i="62"/>
  <c r="C106" i="62"/>
  <c r="C107" i="62"/>
  <c r="C108" i="62"/>
  <c r="C109" i="62"/>
  <c r="C110" i="62"/>
  <c r="C111" i="62"/>
  <c r="C112" i="62"/>
  <c r="C113" i="62"/>
  <c r="C114" i="62"/>
  <c r="C115" i="62"/>
  <c r="C116" i="62"/>
  <c r="C117" i="62"/>
  <c r="C118" i="62"/>
  <c r="C119" i="62"/>
  <c r="C120" i="62"/>
  <c r="C121" i="62"/>
  <c r="C122" i="62"/>
  <c r="C123" i="62"/>
  <c r="C124" i="62"/>
  <c r="C125" i="62"/>
  <c r="C126" i="62"/>
  <c r="C127" i="62"/>
  <c r="C128" i="62"/>
  <c r="C129" i="62"/>
  <c r="C130" i="62"/>
  <c r="C131" i="62"/>
  <c r="C132" i="62"/>
  <c r="C133" i="62"/>
  <c r="C134" i="62"/>
  <c r="C135" i="62"/>
  <c r="C136" i="62"/>
  <c r="C137" i="62"/>
  <c r="C138" i="62"/>
  <c r="C139" i="62"/>
  <c r="C140" i="62"/>
  <c r="C141" i="62"/>
  <c r="C142" i="62"/>
  <c r="C143" i="62"/>
  <c r="C144" i="62"/>
  <c r="C145" i="62"/>
  <c r="C146" i="62"/>
  <c r="C147" i="62"/>
  <c r="C148" i="62"/>
  <c r="C149" i="62"/>
  <c r="C150" i="62"/>
  <c r="C8" i="62"/>
  <c r="C8" i="60"/>
  <c r="C9" i="60"/>
  <c r="C10" i="60"/>
  <c r="C11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38" i="60"/>
  <c r="C39" i="60"/>
  <c r="C40" i="60"/>
  <c r="C41" i="60"/>
  <c r="C42" i="60"/>
  <c r="C43" i="60"/>
  <c r="C44" i="60"/>
  <c r="C45" i="60"/>
  <c r="C46" i="60"/>
  <c r="C47" i="60"/>
  <c r="C48" i="60"/>
  <c r="C49" i="60"/>
  <c r="C50" i="60"/>
  <c r="C51" i="60"/>
  <c r="C52" i="60"/>
  <c r="C53" i="60"/>
  <c r="C54" i="60"/>
  <c r="C55" i="60"/>
  <c r="C56" i="60"/>
  <c r="C57" i="60"/>
  <c r="C58" i="60"/>
  <c r="C59" i="60"/>
  <c r="C60" i="60"/>
  <c r="C61" i="60"/>
  <c r="C62" i="60"/>
  <c r="C63" i="60"/>
  <c r="C64" i="60"/>
  <c r="C65" i="60"/>
  <c r="C66" i="60"/>
  <c r="C67" i="60"/>
  <c r="C68" i="60"/>
  <c r="C69" i="60"/>
  <c r="C70" i="60"/>
  <c r="C71" i="60"/>
  <c r="C72" i="60"/>
  <c r="C73" i="60"/>
  <c r="C74" i="60"/>
  <c r="C75" i="60"/>
  <c r="C76" i="60"/>
  <c r="C77" i="60"/>
  <c r="C78" i="60"/>
  <c r="C79" i="60"/>
  <c r="C80" i="60"/>
  <c r="C81" i="60"/>
  <c r="C82" i="60"/>
  <c r="C83" i="60"/>
  <c r="C84" i="60"/>
  <c r="C85" i="60"/>
  <c r="C86" i="60"/>
  <c r="C87" i="60"/>
  <c r="C88" i="60"/>
  <c r="C89" i="60"/>
  <c r="C90" i="60"/>
  <c r="C91" i="60"/>
  <c r="C92" i="60"/>
  <c r="C93" i="60"/>
  <c r="C94" i="60"/>
  <c r="C95" i="60"/>
  <c r="C96" i="60"/>
  <c r="C97" i="60"/>
  <c r="C98" i="60"/>
  <c r="C99" i="60"/>
  <c r="C100" i="60"/>
  <c r="C101" i="60"/>
  <c r="C102" i="60"/>
  <c r="C103" i="60"/>
  <c r="C104" i="60"/>
  <c r="C105" i="60"/>
  <c r="C106" i="60"/>
  <c r="C107" i="60"/>
  <c r="C108" i="60"/>
  <c r="C109" i="60"/>
  <c r="C110" i="60"/>
  <c r="C111" i="60"/>
  <c r="C112" i="60"/>
  <c r="C113" i="60"/>
  <c r="C114" i="60"/>
  <c r="C115" i="60"/>
  <c r="C116" i="60"/>
  <c r="C117" i="60"/>
  <c r="C118" i="60"/>
  <c r="C119" i="60"/>
  <c r="C120" i="60"/>
  <c r="C121" i="60"/>
  <c r="C122" i="60"/>
  <c r="C123" i="60"/>
  <c r="C124" i="60"/>
  <c r="C125" i="60"/>
  <c r="C126" i="60"/>
  <c r="C127" i="60"/>
  <c r="C128" i="60"/>
  <c r="C129" i="60"/>
  <c r="C130" i="60"/>
  <c r="C131" i="60"/>
  <c r="C132" i="60"/>
  <c r="C133" i="60"/>
  <c r="C134" i="60"/>
  <c r="C135" i="60"/>
  <c r="C136" i="60"/>
  <c r="C137" i="60"/>
  <c r="C138" i="60"/>
  <c r="C139" i="60"/>
  <c r="C140" i="60"/>
  <c r="C141" i="60"/>
  <c r="C142" i="60"/>
  <c r="C143" i="60"/>
  <c r="C144" i="60"/>
  <c r="C145" i="60"/>
  <c r="C146" i="60"/>
  <c r="C147" i="60"/>
  <c r="C148" i="60"/>
  <c r="C149" i="60"/>
  <c r="C7" i="60"/>
  <c r="C8" i="58"/>
  <c r="C9" i="58"/>
  <c r="C10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C40" i="58"/>
  <c r="C41" i="58"/>
  <c r="C42" i="58"/>
  <c r="C43" i="58"/>
  <c r="C44" i="58"/>
  <c r="C45" i="58"/>
  <c r="C46" i="58"/>
  <c r="C47" i="58"/>
  <c r="C48" i="58"/>
  <c r="C49" i="58"/>
  <c r="C50" i="58"/>
  <c r="C51" i="58"/>
  <c r="C52" i="58"/>
  <c r="C53" i="58"/>
  <c r="C54" i="58"/>
  <c r="C55" i="58"/>
  <c r="C56" i="58"/>
  <c r="C57" i="58"/>
  <c r="C58" i="58"/>
  <c r="C59" i="58"/>
  <c r="C60" i="58"/>
  <c r="C61" i="58"/>
  <c r="C62" i="58"/>
  <c r="C63" i="58"/>
  <c r="C64" i="58"/>
  <c r="C65" i="58"/>
  <c r="C66" i="58"/>
  <c r="C67" i="58"/>
  <c r="C68" i="58"/>
  <c r="C69" i="58"/>
  <c r="C70" i="58"/>
  <c r="C71" i="58"/>
  <c r="C72" i="58"/>
  <c r="C73" i="58"/>
  <c r="C74" i="58"/>
  <c r="C75" i="58"/>
  <c r="C76" i="58"/>
  <c r="C77" i="58"/>
  <c r="C78" i="58"/>
  <c r="C79" i="58"/>
  <c r="C80" i="58"/>
  <c r="C81" i="58"/>
  <c r="C82" i="58"/>
  <c r="C83" i="58"/>
  <c r="C84" i="58"/>
  <c r="C85" i="58"/>
  <c r="C86" i="58"/>
  <c r="C87" i="58"/>
  <c r="C88" i="58"/>
  <c r="C89" i="58"/>
  <c r="C90" i="58"/>
  <c r="C91" i="58"/>
  <c r="C92" i="58"/>
  <c r="C93" i="58"/>
  <c r="C94" i="58"/>
  <c r="C95" i="58"/>
  <c r="C96" i="58"/>
  <c r="C97" i="58"/>
  <c r="C98" i="58"/>
  <c r="C99" i="58"/>
  <c r="C100" i="58"/>
  <c r="C101" i="58"/>
  <c r="C102" i="58"/>
  <c r="C103" i="58"/>
  <c r="C104" i="58"/>
  <c r="C105" i="58"/>
  <c r="C106" i="58"/>
  <c r="C107" i="58"/>
  <c r="C108" i="58"/>
  <c r="C109" i="58"/>
  <c r="C110" i="58"/>
  <c r="C111" i="58"/>
  <c r="C112" i="58"/>
  <c r="C113" i="58"/>
  <c r="C114" i="58"/>
  <c r="C115" i="58"/>
  <c r="C116" i="58"/>
  <c r="C117" i="58"/>
  <c r="C118" i="58"/>
  <c r="C119" i="58"/>
  <c r="C120" i="58"/>
  <c r="C121" i="58"/>
  <c r="C122" i="58"/>
  <c r="C123" i="58"/>
  <c r="C124" i="58"/>
  <c r="C125" i="58"/>
  <c r="C126" i="58"/>
  <c r="C127" i="58"/>
  <c r="C128" i="58"/>
  <c r="C129" i="58"/>
  <c r="C130" i="58"/>
  <c r="C131" i="58"/>
  <c r="C132" i="58"/>
  <c r="C133" i="58"/>
  <c r="C134" i="58"/>
  <c r="C135" i="58"/>
  <c r="C136" i="58"/>
  <c r="C137" i="58"/>
  <c r="C138" i="58"/>
  <c r="C139" i="58"/>
  <c r="C140" i="58"/>
  <c r="C141" i="58"/>
  <c r="C142" i="58"/>
  <c r="C143" i="58"/>
  <c r="C144" i="58"/>
  <c r="C145" i="58"/>
  <c r="C146" i="58"/>
  <c r="C147" i="58"/>
  <c r="C148" i="58"/>
  <c r="C149" i="58"/>
  <c r="C7" i="58"/>
</calcChain>
</file>

<file path=xl/sharedStrings.xml><?xml version="1.0" encoding="utf-8"?>
<sst xmlns="http://schemas.openxmlformats.org/spreadsheetml/2006/main" count="868" uniqueCount="188">
  <si>
    <t>FOLIO CURSO</t>
  </si>
  <si>
    <t>Subtotal</t>
  </si>
  <si>
    <t>Institución Privada / Otra Institución</t>
  </si>
  <si>
    <t>Instituto de Capacitación para el Trabajo de la Ciudad de México</t>
  </si>
  <si>
    <t xml:space="preserve">Total de Participantes </t>
  </si>
  <si>
    <t xml:space="preserve">SUJETOS OBLIGADOS </t>
  </si>
  <si>
    <t xml:space="preserve">Admo. Centralizada </t>
  </si>
  <si>
    <t>Legislativo</t>
  </si>
  <si>
    <t>Judicial</t>
  </si>
  <si>
    <t>Partidos Políticos</t>
  </si>
  <si>
    <t>Delegaciones</t>
  </si>
  <si>
    <t>Autonomos</t>
  </si>
  <si>
    <t>Desconcentrados…</t>
  </si>
  <si>
    <t>Otros</t>
  </si>
  <si>
    <t xml:space="preserve">Sindicatos </t>
  </si>
  <si>
    <t>Asociación Sindical de Trabajadores del Metro</t>
  </si>
  <si>
    <t>Sindicato de Empleados del Servicio de Anales de Jurisprudencia</t>
  </si>
  <si>
    <t>Sindicato de Trabajadores de la Auditoría Superior de la Ciudad de México</t>
  </si>
  <si>
    <t>Sindicato Independiente de Trabajadores Unidos de la Asamblea Legislativa del Distrito Federal</t>
  </si>
  <si>
    <t>Sindicato Nacional de Trabajadores del Sistema de Transporte Colectivo</t>
  </si>
  <si>
    <t>Sindicato Único de Trabajadores de la Universidad Autónoma de la Ciudad de México (SUTUACM)</t>
  </si>
  <si>
    <t>Sindicato Único de Trabajadores del Gobierno de la Ciudad de México (SUTGCDMX)</t>
  </si>
  <si>
    <t>Sindicato Único de Trabajadores Democráticos del Sistema de Transporte Colectivo</t>
  </si>
  <si>
    <t>Comisión de Filmaciones de la Ciudad de México</t>
  </si>
  <si>
    <t>Consejo de la Judicatura de la Ciudad de México</t>
  </si>
  <si>
    <t>Consejo Económico y Social de la Ciudad de México</t>
  </si>
  <si>
    <t>Corporación Mexicana de Impresión, S.A. de C.V.</t>
  </si>
  <si>
    <t>Fideicomiso Centro Histórico de la Ciudad de México</t>
  </si>
  <si>
    <t>Fideicomiso de Recuperación Crediticia de la Ciudad de México</t>
  </si>
  <si>
    <t>Fideicomiso Museo de Arte Popular Mexicano</t>
  </si>
  <si>
    <t>Fideicomiso Museo del Estanquillo</t>
  </si>
  <si>
    <t>Fondo para el Desarrollo Social de la Ciudad de México</t>
  </si>
  <si>
    <t>Fondo para la Atención y Apoyo a las Víctimas del Delito</t>
  </si>
  <si>
    <t>Instituto de Formación Profesional</t>
  </si>
  <si>
    <t>Instituto Electoral de la Ciudad de México</t>
  </si>
  <si>
    <t>Instituto para la Atención y Prevención de las Adicciones en la Ciudad de México</t>
  </si>
  <si>
    <t>Metrobús</t>
  </si>
  <si>
    <t>Policía Auxiliar</t>
  </si>
  <si>
    <t>Secretaría de Desarrollo Económico</t>
  </si>
  <si>
    <t>Secretaría de Gobierno</t>
  </si>
  <si>
    <t>Servicios Metropolitanos, S.A. de C.V.</t>
  </si>
  <si>
    <t>Sistema de Aguas de la Ciudad de México</t>
  </si>
  <si>
    <t>Tribunal de Justicia Administrativa de la Ciudad de México</t>
  </si>
  <si>
    <t>Tribunal Electoral de la Ciudad de México</t>
  </si>
  <si>
    <t>Tribunal Superior de Justicia de la Ciudad de México</t>
  </si>
  <si>
    <t>Universidad Autónoma de la Ciudad de México</t>
  </si>
  <si>
    <t>Universidad de la Policía de la Ciudad de México</t>
  </si>
  <si>
    <t>Alianza de Tranviarios de México</t>
  </si>
  <si>
    <t>Agencia de Atención Animal</t>
  </si>
  <si>
    <t>Agencia de Protección Sanitaria de la Ciudad de México</t>
  </si>
  <si>
    <t>Agencia Digital de Innovación Pública</t>
  </si>
  <si>
    <t>Alcaldía Álvaro Obregón</t>
  </si>
  <si>
    <t>Alcaldía Azcapotzalco</t>
  </si>
  <si>
    <t>Alcaldía Benito Juárez</t>
  </si>
  <si>
    <t>Alcaldía Coyoacán</t>
  </si>
  <si>
    <t>Alcaldía Cuajimalpa de Morelos</t>
  </si>
  <si>
    <t>Alcaldía Cuauhtémoc</t>
  </si>
  <si>
    <t>Alcaldía Gustavo A. Madero</t>
  </si>
  <si>
    <t>Alcaldía Iztacalco</t>
  </si>
  <si>
    <t>Alcaldía Iztapalapa</t>
  </si>
  <si>
    <t>Alcaldía La Magdalena Contreras</t>
  </si>
  <si>
    <t>Alcaldía Miguel Hidalgo</t>
  </si>
  <si>
    <t>Alcaldía Milpa Alta</t>
  </si>
  <si>
    <t>Alcaldía Tláhuac</t>
  </si>
  <si>
    <t>Alcaldía Tlalpan</t>
  </si>
  <si>
    <t>Alcaldía Venustiano Carranza</t>
  </si>
  <si>
    <t>Alcaldía Xochimilco</t>
  </si>
  <si>
    <t>Auditoría Superior de la Ciudad de México</t>
  </si>
  <si>
    <t>Autoridad del Centro Histórico</t>
  </si>
  <si>
    <t>Caja de Previsión de la Policía Auxiliar de la Ciudad de México</t>
  </si>
  <si>
    <t xml:space="preserve">Caja de Previsión de la Policía Preventiva de la Ciudad de México </t>
  </si>
  <si>
    <t>Caja de Previsión para Trabajadores a Lista de Raya del Gobierno de la Ciudad de México</t>
  </si>
  <si>
    <t>Centro de Comando, Control, Cómputo, Comunicaciones y Contacto Ciudadano de la Ciudad de México "C5"</t>
  </si>
  <si>
    <t>Comisión de Derechos Humanos de la Ciudad de México</t>
  </si>
  <si>
    <t>Comisión para la Reconstrucción, Recuperación y Transformación de la Ciudad de México en una CDMX cada vez mas resiliente</t>
  </si>
  <si>
    <t>Congreso de la Ciudad de México</t>
  </si>
  <si>
    <t xml:space="preserve">Consejería Jurídica y de Servicios Legales de la Ciudad México </t>
  </si>
  <si>
    <t>Consejo de Evaluación para el Desarrollo Social de la Ciudad de México</t>
  </si>
  <si>
    <t>Consejo para Prevenir y Eliminar la Discriminación de la Ciudad de México</t>
  </si>
  <si>
    <t>Encuentro Social en la Ciudad de México</t>
  </si>
  <si>
    <t>Escuela de Administración Pública de la Ciudad de México</t>
  </si>
  <si>
    <t>Fideicomiso Educación Garantizada de la Ciudad de México</t>
  </si>
  <si>
    <t>Fideicomiso para el Fondo de Promoción para el Financiamiento del Transporte Público</t>
  </si>
  <si>
    <t>Fideicomiso para la Promoción y Desarrollo del Cine Mexicano en la Ciudad de México (PROCINE)</t>
  </si>
  <si>
    <t>Fideicomiso Público Complejo Ambiental Xochimilco</t>
  </si>
  <si>
    <t>Fideicomiso Público del Fondo de Apoyo a la Procuración de Justicia de la Ciudad de México</t>
  </si>
  <si>
    <t>Fideicomiso Público del Fondo para el Desarrollo Económico y Social de la Ciudad de México</t>
  </si>
  <si>
    <t>Fondo Ambiental Público de la Ciudad de México</t>
  </si>
  <si>
    <t>Fondo de Desarrollo Económico de la Ciudad de México</t>
  </si>
  <si>
    <t>Fondo Mixto de Promoción Turística de la Ciudad de México</t>
  </si>
  <si>
    <t>Fondo Público de Atenciòn al Ciclista y al Peatón</t>
  </si>
  <si>
    <t>Heroico Cuerpo de Bomberos de la Ciudad de México</t>
  </si>
  <si>
    <t>Instituto de Educación Media Superior de la Ciudad de México</t>
  </si>
  <si>
    <t>Instituto de la Juventud de la Ciudad de México</t>
  </si>
  <si>
    <t>Instituto de Personas con Discapacidad de la Ciudad de México</t>
  </si>
  <si>
    <t>Instituto de Transparencia, Acceso a la Información Pública, Protección de Datos Personales y Rendición de Cuentas de la Ciudad de México</t>
  </si>
  <si>
    <t>Instituto de Verificación Administrativa de la Ciudad de México</t>
  </si>
  <si>
    <t>Instituto de Vivienda de la Ciudad de México</t>
  </si>
  <si>
    <t>Instituto del Deporte de la Ciudad de México</t>
  </si>
  <si>
    <t>Instituto Local de la Infraestructura Física Educativa de la Ciudad de México</t>
  </si>
  <si>
    <t>Instituto para la Seguridad de las Construcciones en la Ciudad de México</t>
  </si>
  <si>
    <t xml:space="preserve">Jefatura de Gobierno de la Ciudad de México </t>
  </si>
  <si>
    <t>Junta de Asistencia Privada de la Ciudad de México</t>
  </si>
  <si>
    <t>Junta Local de Conciliación y Arbitraje de la Ciudad de México</t>
  </si>
  <si>
    <t>Mecanismo de Protección Integral de Personas Defensoras de Derechos Humanos y Periodistas de la Ciudad de México</t>
  </si>
  <si>
    <t>Morena en la Ciudad de México</t>
  </si>
  <si>
    <t>Movimiento Ciudadano en la Ciudad de México</t>
  </si>
  <si>
    <t>Nueva Alianza en la Ciudad de México</t>
  </si>
  <si>
    <t>Òrgano Regulador de Transporte</t>
  </si>
  <si>
    <t>Partido Acción Nacional en la Ciudad de México</t>
  </si>
  <si>
    <t>Partido de la Revolución Democrática en la Ciudad de México</t>
  </si>
  <si>
    <t>Partido del Trabajo en la Ciudad de México</t>
  </si>
  <si>
    <t>Partido Humanista en la Ciudad de México</t>
  </si>
  <si>
    <t>Partido Revolucionario Institucional en la Ciudad de México</t>
  </si>
  <si>
    <t>Partido Verde Ecologista de México en la Ciudad de México</t>
  </si>
  <si>
    <t>Planta de Asfalto de la Ciudad de México</t>
  </si>
  <si>
    <t>Policía Bancaria e Industrial</t>
  </si>
  <si>
    <t>PROCDMX S.A. de C.V. (Agencia de Promoción, Inversión y Desarrollo para la Ciudad de México)</t>
  </si>
  <si>
    <t>Procuraduría Ambiental y del Ordenamiento Territorial de la Ciudad de México</t>
  </si>
  <si>
    <t>Procuraduría General de Justicia de la Ciudad de México</t>
  </si>
  <si>
    <t>Procuraduría Social de la Ciudad de México</t>
  </si>
  <si>
    <t>Red de Transporte Público de Pasajeros de la Ciudad de México (RTP)</t>
  </si>
  <si>
    <t>Régimen de Protección Social en Salud</t>
  </si>
  <si>
    <t>Secretaría de Administraciòn y Finanzas</t>
  </si>
  <si>
    <t>Secretaría de Cultura de la Ciudad de México</t>
  </si>
  <si>
    <t>Secretaría de Desarrollo Urbano y Vivienda</t>
  </si>
  <si>
    <t>Secretaría de Educación, Ciencia, Tecnología e Innovación</t>
  </si>
  <si>
    <t>Secretaría de Gestiòn Integral de Riesgos y Protección Civil</t>
  </si>
  <si>
    <t>Secretaría de Inclusión y Bienestar Social</t>
  </si>
  <si>
    <t xml:space="preserve">Secretaría de la Contraloría General </t>
  </si>
  <si>
    <t xml:space="preserve">Secretaría de Movilidad </t>
  </si>
  <si>
    <t>Secretaría de Mujeres</t>
  </si>
  <si>
    <t>Secretaría de Obras y Servicios</t>
  </si>
  <si>
    <t>Secretaría de Pueblos y Barrios Originarios y Comunidades Indígenas</t>
  </si>
  <si>
    <t>Secretaría de Salud de la Ciudad de México</t>
  </si>
  <si>
    <t>Secretaría de Seguridad Ciudadana</t>
  </si>
  <si>
    <t>Secretaría de Trabajo y Fomento al Empleo</t>
  </si>
  <si>
    <t>Secretaría de Turismo de la Ciudad de México</t>
  </si>
  <si>
    <t>Secretaría del Medio Ambiente del Gobierno de la Ciudad de México</t>
  </si>
  <si>
    <t>Secretaría Ejecutiva del Mecanismo de Seguimiento y Evaluación del Programa de Derechos Humanos de la Ciudad de México</t>
  </si>
  <si>
    <t>Servicio de Transportes Eléctricos de la Ciudad de México</t>
  </si>
  <si>
    <t>Servicios de Salud Pública de la Ciudad de México</t>
  </si>
  <si>
    <t>Sistema de Transporte Colectivo</t>
  </si>
  <si>
    <t>Sistema para el Desarrollo Integral de la Familia Ciudad de México</t>
  </si>
  <si>
    <t xml:space="preserve">Sistema Público de Radiodifusión de la Ciudad de México </t>
  </si>
  <si>
    <t>Asociación Sindical de Trabajadores del Instituto de Vivienda de la Ciudad de México</t>
  </si>
  <si>
    <t>Sindicato Auténtico de Trabajadores de la Asamblea Legislativa de la Ciudad de México</t>
  </si>
  <si>
    <t>Sindicato de la Unión de Trabajadores del Instituto de Educación Media Superior de la Ciudad de México (SUTIEMS)</t>
  </si>
  <si>
    <t>Sindicato de Trabajadores de la Asamblea Legislativa del Distrito Federal</t>
  </si>
  <si>
    <t>Sindicato de Trabajadores de Transporte de Pasajeros de la Ciudad de México</t>
  </si>
  <si>
    <t>Sindicato de Trabajadores del Poder Judicial de la Ciudad de México</t>
  </si>
  <si>
    <t>Sindicato de Trabajadores del Tribunal de Justicia Administraiva d ela Ciudad de México</t>
  </si>
  <si>
    <t>Sindicato de Trabajadores del Tribunal Superior de Justicia de la Ciudad de México</t>
  </si>
  <si>
    <t>Sindicato del Heroico Cuerpo de Bomberos de la Ciudad de México</t>
  </si>
  <si>
    <t>Sindicato Democrático de los Trabajadores de la Procuraduría Social de la Ciudad de México</t>
  </si>
  <si>
    <t>Sindicato Democrático Independiente de Trabajadores del Sistema de Transporte Colectivo</t>
  </si>
  <si>
    <t>Sindicato Independiente de Trabajadores del Instituto de Educación Media Superior de la Ciudad de México (SITIEMS)</t>
  </si>
  <si>
    <t xml:space="preserve">Acreditados </t>
  </si>
  <si>
    <t>No acreditados</t>
  </si>
  <si>
    <t>Acreditados</t>
  </si>
  <si>
    <t>M</t>
  </si>
  <si>
    <t>H</t>
  </si>
  <si>
    <t>FECHA</t>
  </si>
  <si>
    <t>SUJETO OBLIGADO                                 SEXO</t>
  </si>
  <si>
    <r>
      <rPr>
        <b/>
        <sz val="11"/>
        <color indexed="9"/>
        <rFont val="Calibri"/>
        <family val="2"/>
      </rPr>
      <t xml:space="preserve">Sujetos obligados </t>
    </r>
    <r>
      <rPr>
        <sz val="11"/>
        <color indexed="9"/>
        <rFont val="Calibri"/>
        <family val="2"/>
      </rPr>
      <t xml:space="preserve">                      </t>
    </r>
    <r>
      <rPr>
        <b/>
        <sz val="9"/>
        <color indexed="9"/>
        <rFont val="Calibri"/>
        <family val="2"/>
      </rPr>
      <t xml:space="preserve"> SEXO</t>
    </r>
  </si>
  <si>
    <t>Sujetos Obligados                               SEXO</t>
  </si>
  <si>
    <t>NOMBRE DE LA CAPACITACIÓN</t>
  </si>
  <si>
    <t>Taller de Clasificación de la Información y elaboración de versiones públicas</t>
  </si>
  <si>
    <t>Taller de Solicitudes de Información y Recurso de Revisión</t>
  </si>
  <si>
    <t>Fundamentos del Acceso a la Información Pública y de Protección de Datos Personales en la CDMX</t>
  </si>
  <si>
    <t xml:space="preserve">Taller Prueba de Daño </t>
  </si>
  <si>
    <t xml:space="preserve">Actualización: 31 de JUNIO de 2019   </t>
  </si>
  <si>
    <t>JULIO</t>
  </si>
  <si>
    <t>AGOSTO</t>
  </si>
  <si>
    <t>SEPTIEMBRE</t>
  </si>
  <si>
    <t>TERCER TRIMESTRE</t>
  </si>
  <si>
    <t xml:space="preserve">Subtotal </t>
  </si>
  <si>
    <t xml:space="preserve">TOTAL DE MUJERES ACREDITADAS </t>
  </si>
  <si>
    <t>TOTAL DE HOMBRES ACREDITADOS</t>
  </si>
  <si>
    <t xml:space="preserve">MUJERES ACREDITADAS </t>
  </si>
  <si>
    <t>HOMBRES ACREDITADOS</t>
  </si>
  <si>
    <t xml:space="preserve"> 
20190276</t>
  </si>
  <si>
    <t>5/82019</t>
  </si>
  <si>
    <t>Protección de Datos Personales</t>
  </si>
  <si>
    <t>TOTAL DE PARTICIPANTES</t>
  </si>
  <si>
    <t>PORCENTAJE DE ACREDITACIÓN</t>
  </si>
  <si>
    <t xml:space="preserve">
Introducción a la Ley de Transparencia, Acceso a la Información Pública y Rendición de Cuentas de la Ciudad de México</t>
  </si>
  <si>
    <t>Introducción a la Ley de Protección de Datos Personales en Posesión de Sujetos Obligados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</si>
</sst>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Calibri"/>
      <family val="2"/>
    </font>
    <font>
      <b/>
      <sz val="10"/>
      <color indexed="9"/>
      <name val="Calibri"/>
      <family val="2"/>
    </font>
    <font>
      <b/>
      <sz val="12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/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/>
      <diagonal/>
    </border>
    <border>
      <left style="double">
        <color theme="0" tint="-0.249977111117893"/>
      </left>
      <right/>
      <top/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 style="double">
        <color theme="0" tint="-0.249977111117893"/>
      </left>
      <right/>
      <top/>
      <bottom/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auto="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auto="1"/>
      </left>
      <right style="double">
        <color auto="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auto="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auto="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/>
      <right style="double">
        <color theme="0" tint="-0.249977111117893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/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9" fillId="0" borderId="1" xfId="0" applyFont="1" applyBorder="1" applyAlignment="1">
      <alignment wrapText="1"/>
    </xf>
    <xf numFmtId="0" fontId="0" fillId="0" borderId="0" xfId="0" applyBorder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3" borderId="0" xfId="0" applyFill="1"/>
    <xf numFmtId="0" fontId="12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6" fillId="8" borderId="0" xfId="0" applyFont="1" applyFill="1" applyAlignment="1">
      <alignment vertical="center" wrapText="1"/>
    </xf>
    <xf numFmtId="0" fontId="6" fillId="8" borderId="0" xfId="0" applyFont="1" applyFill="1" applyAlignment="1">
      <alignment vertical="center"/>
    </xf>
    <xf numFmtId="0" fontId="4" fillId="8" borderId="0" xfId="0" applyFont="1" applyFill="1" applyAlignment="1">
      <alignment horizontal="right" vertical="center"/>
    </xf>
    <xf numFmtId="0" fontId="0" fillId="8" borderId="0" xfId="0" applyFill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right" vertical="center"/>
    </xf>
    <xf numFmtId="0" fontId="12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vertical="center"/>
    </xf>
    <xf numFmtId="0" fontId="2" fillId="8" borderId="0" xfId="0" applyFont="1" applyFill="1" applyAlignment="1">
      <alignment horizontal="right" vertical="center"/>
    </xf>
    <xf numFmtId="0" fontId="1" fillId="8" borderId="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8" fillId="8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8" borderId="3" xfId="0" applyFont="1" applyFill="1" applyBorder="1" applyAlignment="1">
      <alignment horizontal="center"/>
    </xf>
    <xf numFmtId="10" fontId="8" fillId="8" borderId="0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left" vertical="center" wrapText="1"/>
    </xf>
    <xf numFmtId="0" fontId="24" fillId="0" borderId="0" xfId="0" applyFont="1"/>
    <xf numFmtId="0" fontId="0" fillId="2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/>
    </xf>
    <xf numFmtId="0" fontId="0" fillId="8" borderId="0" xfId="0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5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7" borderId="0" xfId="0" applyFill="1"/>
    <xf numFmtId="0" fontId="7" fillId="7" borderId="0" xfId="0" applyFont="1" applyFill="1" applyAlignment="1">
      <alignment horizontal="center" vertical="center"/>
    </xf>
    <xf numFmtId="0" fontId="7" fillId="7" borderId="0" xfId="0" applyFont="1" applyFill="1"/>
    <xf numFmtId="0" fontId="7" fillId="7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10" fontId="21" fillId="2" borderId="0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right" vertical="center"/>
    </xf>
    <xf numFmtId="0" fontId="16" fillId="8" borderId="2" xfId="0" applyFont="1" applyFill="1" applyBorder="1" applyAlignment="1">
      <alignment horizontal="right" vertical="center"/>
    </xf>
    <xf numFmtId="0" fontId="7" fillId="8" borderId="2" xfId="0" applyFont="1" applyFill="1" applyBorder="1" applyAlignment="1">
      <alignment horizontal="right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/>
    </xf>
    <xf numFmtId="14" fontId="11" fillId="2" borderId="4" xfId="0" applyNumberFormat="1" applyFont="1" applyFill="1" applyBorder="1" applyAlignment="1">
      <alignment horizontal="center"/>
    </xf>
    <xf numFmtId="14" fontId="20" fillId="2" borderId="3" xfId="0" applyNumberFormat="1" applyFont="1" applyFill="1" applyBorder="1" applyAlignment="1">
      <alignment horizontal="center" wrapText="1"/>
    </xf>
    <xf numFmtId="14" fontId="20" fillId="2" borderId="4" xfId="0" applyNumberFormat="1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right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26" fillId="8" borderId="0" xfId="0" applyFont="1" applyFill="1" applyAlignment="1">
      <alignment horizontal="center" vertical="center"/>
    </xf>
    <xf numFmtId="0" fontId="8" fillId="8" borderId="2" xfId="0" applyFont="1" applyFill="1" applyBorder="1" applyAlignment="1">
      <alignment horizontal="right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center" vertical="center" wrapText="1"/>
    </xf>
    <xf numFmtId="0" fontId="19" fillId="8" borderId="15" xfId="0" applyFont="1" applyFill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8" fillId="2" borderId="3" xfId="0" applyNumberFormat="1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8" borderId="0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258C"/>
      <color rgb="FFA70958"/>
      <color rgb="FFFFFF99"/>
      <color rgb="FFFFFF66"/>
      <color rgb="FFFFFF00"/>
      <color rgb="FF00CC99"/>
      <color rgb="FF00FFCC"/>
      <color rgb="FF66FFCC"/>
      <color rgb="FF00CC66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2"/>
  <sheetViews>
    <sheetView topLeftCell="A93" zoomScaleNormal="100" workbookViewId="0">
      <selection activeCell="B114" sqref="B114"/>
    </sheetView>
  </sheetViews>
  <sheetFormatPr baseColWidth="10" defaultRowHeight="15" x14ac:dyDescent="0.25"/>
  <cols>
    <col min="1" max="1" width="5.42578125" style="3" customWidth="1"/>
    <col min="2" max="2" width="99.85546875" customWidth="1"/>
    <col min="6" max="6" width="53.7109375" bestFit="1" customWidth="1"/>
  </cols>
  <sheetData>
    <row r="1" spans="1:6" ht="15.75" customHeight="1" x14ac:dyDescent="0.25"/>
    <row r="2" spans="1:6" ht="15.75" thickBot="1" x14ac:dyDescent="0.3">
      <c r="B2" s="1" t="s">
        <v>5</v>
      </c>
    </row>
    <row r="3" spans="1:6" ht="16.5" thickTop="1" thickBot="1" x14ac:dyDescent="0.3">
      <c r="A3" s="7">
        <v>1</v>
      </c>
      <c r="B3" t="s">
        <v>48</v>
      </c>
      <c r="F3" s="51"/>
    </row>
    <row r="4" spans="1:6" ht="16.5" thickTop="1" thickBot="1" x14ac:dyDescent="0.3">
      <c r="A4" s="7">
        <v>2</v>
      </c>
      <c r="B4" t="s">
        <v>49</v>
      </c>
      <c r="F4" s="51"/>
    </row>
    <row r="5" spans="1:6" ht="16.5" thickTop="1" thickBot="1" x14ac:dyDescent="0.3">
      <c r="A5" s="7">
        <v>3</v>
      </c>
      <c r="B5" t="s">
        <v>50</v>
      </c>
      <c r="F5" s="51"/>
    </row>
    <row r="6" spans="1:6" ht="16.5" thickTop="1" thickBot="1" x14ac:dyDescent="0.3">
      <c r="A6" s="7">
        <v>4</v>
      </c>
      <c r="B6" t="s">
        <v>51</v>
      </c>
      <c r="F6" s="51"/>
    </row>
    <row r="7" spans="1:6" ht="16.5" thickTop="1" thickBot="1" x14ac:dyDescent="0.3">
      <c r="A7" s="7">
        <v>5</v>
      </c>
      <c r="B7" t="s">
        <v>52</v>
      </c>
      <c r="F7" s="51"/>
    </row>
    <row r="8" spans="1:6" ht="16.5" thickTop="1" thickBot="1" x14ac:dyDescent="0.3">
      <c r="A8" s="7">
        <v>6</v>
      </c>
      <c r="B8" t="s">
        <v>53</v>
      </c>
      <c r="F8" s="51"/>
    </row>
    <row r="9" spans="1:6" ht="16.5" thickTop="1" thickBot="1" x14ac:dyDescent="0.3">
      <c r="A9" s="7">
        <v>7</v>
      </c>
      <c r="B9" t="s">
        <v>54</v>
      </c>
      <c r="F9" s="51"/>
    </row>
    <row r="10" spans="1:6" ht="16.5" thickTop="1" thickBot="1" x14ac:dyDescent="0.3">
      <c r="A10" s="7">
        <v>8</v>
      </c>
      <c r="B10" t="s">
        <v>55</v>
      </c>
      <c r="F10" s="51"/>
    </row>
    <row r="11" spans="1:6" ht="16.5" customHeight="1" thickTop="1" thickBot="1" x14ac:dyDescent="0.3">
      <c r="A11" s="7">
        <v>9</v>
      </c>
      <c r="B11" t="s">
        <v>56</v>
      </c>
      <c r="F11" s="51"/>
    </row>
    <row r="12" spans="1:6" ht="16.5" thickTop="1" thickBot="1" x14ac:dyDescent="0.3">
      <c r="A12" s="7">
        <v>10</v>
      </c>
      <c r="B12" t="s">
        <v>57</v>
      </c>
      <c r="F12" s="51"/>
    </row>
    <row r="13" spans="1:6" ht="16.5" thickTop="1" thickBot="1" x14ac:dyDescent="0.3">
      <c r="A13" s="7">
        <v>11</v>
      </c>
      <c r="B13" t="s">
        <v>58</v>
      </c>
      <c r="F13" s="51"/>
    </row>
    <row r="14" spans="1:6" ht="16.5" thickTop="1" thickBot="1" x14ac:dyDescent="0.3">
      <c r="A14" s="7">
        <v>12</v>
      </c>
      <c r="B14" t="s">
        <v>59</v>
      </c>
      <c r="F14" s="51"/>
    </row>
    <row r="15" spans="1:6" ht="16.5" thickTop="1" thickBot="1" x14ac:dyDescent="0.3">
      <c r="A15" s="7">
        <v>13</v>
      </c>
      <c r="B15" t="s">
        <v>60</v>
      </c>
      <c r="F15" s="51"/>
    </row>
    <row r="16" spans="1:6" ht="16.5" thickTop="1" thickBot="1" x14ac:dyDescent="0.3">
      <c r="A16" s="7">
        <v>14</v>
      </c>
      <c r="B16" t="s">
        <v>61</v>
      </c>
      <c r="F16" s="51"/>
    </row>
    <row r="17" spans="1:6" ht="16.5" thickTop="1" thickBot="1" x14ac:dyDescent="0.3">
      <c r="A17" s="7">
        <v>15</v>
      </c>
      <c r="B17" t="s">
        <v>62</v>
      </c>
      <c r="F17" s="51"/>
    </row>
    <row r="18" spans="1:6" ht="16.5" thickTop="1" thickBot="1" x14ac:dyDescent="0.3">
      <c r="A18" s="7">
        <v>16</v>
      </c>
      <c r="B18" t="s">
        <v>63</v>
      </c>
      <c r="F18" s="51"/>
    </row>
    <row r="19" spans="1:6" ht="16.5" thickTop="1" thickBot="1" x14ac:dyDescent="0.3">
      <c r="A19" s="7">
        <v>17</v>
      </c>
      <c r="B19" t="s">
        <v>64</v>
      </c>
      <c r="F19" s="51"/>
    </row>
    <row r="20" spans="1:6" ht="16.5" thickTop="1" thickBot="1" x14ac:dyDescent="0.3">
      <c r="A20" s="7">
        <v>18</v>
      </c>
      <c r="B20" t="s">
        <v>65</v>
      </c>
      <c r="F20" s="51"/>
    </row>
    <row r="21" spans="1:6" ht="16.5" thickTop="1" thickBot="1" x14ac:dyDescent="0.3">
      <c r="A21" s="7">
        <v>19</v>
      </c>
      <c r="B21" t="s">
        <v>66</v>
      </c>
      <c r="F21" s="51"/>
    </row>
    <row r="22" spans="1:6" ht="16.5" thickTop="1" thickBot="1" x14ac:dyDescent="0.3">
      <c r="A22" s="7">
        <v>20</v>
      </c>
      <c r="B22" t="s">
        <v>67</v>
      </c>
      <c r="F22" s="51"/>
    </row>
    <row r="23" spans="1:6" ht="16.5" thickTop="1" thickBot="1" x14ac:dyDescent="0.3">
      <c r="A23" s="7">
        <v>21</v>
      </c>
      <c r="B23" t="s">
        <v>68</v>
      </c>
      <c r="F23" s="51"/>
    </row>
    <row r="24" spans="1:6" ht="16.5" thickTop="1" thickBot="1" x14ac:dyDescent="0.3">
      <c r="A24" s="7">
        <v>22</v>
      </c>
      <c r="B24" t="s">
        <v>69</v>
      </c>
      <c r="F24" s="51"/>
    </row>
    <row r="25" spans="1:6" ht="16.5" thickTop="1" thickBot="1" x14ac:dyDescent="0.3">
      <c r="A25" s="7">
        <v>23</v>
      </c>
      <c r="B25" t="s">
        <v>70</v>
      </c>
      <c r="F25" s="51"/>
    </row>
    <row r="26" spans="1:6" ht="16.5" thickTop="1" thickBot="1" x14ac:dyDescent="0.3">
      <c r="A26" s="7">
        <v>24</v>
      </c>
      <c r="B26" t="s">
        <v>71</v>
      </c>
      <c r="F26" s="51"/>
    </row>
    <row r="27" spans="1:6" ht="16.5" thickTop="1" thickBot="1" x14ac:dyDescent="0.3">
      <c r="A27" s="7">
        <v>25</v>
      </c>
      <c r="B27" t="s">
        <v>72</v>
      </c>
      <c r="F27" s="51"/>
    </row>
    <row r="28" spans="1:6" ht="16.5" thickTop="1" thickBot="1" x14ac:dyDescent="0.3">
      <c r="A28" s="7">
        <v>26</v>
      </c>
      <c r="B28" t="s">
        <v>73</v>
      </c>
      <c r="F28" s="51"/>
    </row>
    <row r="29" spans="1:6" ht="16.5" thickTop="1" thickBot="1" x14ac:dyDescent="0.3">
      <c r="A29" s="7">
        <v>27</v>
      </c>
      <c r="B29" t="s">
        <v>23</v>
      </c>
      <c r="F29" s="51"/>
    </row>
    <row r="30" spans="1:6" ht="16.5" thickTop="1" thickBot="1" x14ac:dyDescent="0.3">
      <c r="A30" s="7">
        <v>28</v>
      </c>
      <c r="B30" t="s">
        <v>74</v>
      </c>
      <c r="F30" s="51"/>
    </row>
    <row r="31" spans="1:6" ht="16.5" thickTop="1" thickBot="1" x14ac:dyDescent="0.3">
      <c r="A31" s="7">
        <v>29</v>
      </c>
      <c r="B31" t="s">
        <v>75</v>
      </c>
      <c r="F31" s="51"/>
    </row>
    <row r="32" spans="1:6" ht="16.5" thickTop="1" thickBot="1" x14ac:dyDescent="0.3">
      <c r="A32" s="7">
        <v>30</v>
      </c>
      <c r="B32" t="s">
        <v>76</v>
      </c>
      <c r="F32" s="51"/>
    </row>
    <row r="33" spans="1:6" ht="16.5" thickTop="1" thickBot="1" x14ac:dyDescent="0.3">
      <c r="A33" s="7">
        <v>31</v>
      </c>
      <c r="B33" t="s">
        <v>77</v>
      </c>
      <c r="F33" s="51"/>
    </row>
    <row r="34" spans="1:6" ht="16.5" thickTop="1" thickBot="1" x14ac:dyDescent="0.3">
      <c r="A34" s="7">
        <v>32</v>
      </c>
      <c r="B34" t="s">
        <v>24</v>
      </c>
      <c r="F34" s="51"/>
    </row>
    <row r="35" spans="1:6" ht="16.5" thickTop="1" thickBot="1" x14ac:dyDescent="0.3">
      <c r="A35" s="7">
        <v>33</v>
      </c>
      <c r="B35" t="s">
        <v>25</v>
      </c>
      <c r="F35" s="51"/>
    </row>
    <row r="36" spans="1:6" ht="16.5" thickTop="1" thickBot="1" x14ac:dyDescent="0.3">
      <c r="A36" s="7">
        <v>34</v>
      </c>
      <c r="B36" t="s">
        <v>78</v>
      </c>
      <c r="F36" s="51"/>
    </row>
    <row r="37" spans="1:6" ht="16.5" thickTop="1" thickBot="1" x14ac:dyDescent="0.3">
      <c r="A37" s="7">
        <v>35</v>
      </c>
      <c r="B37" t="s">
        <v>26</v>
      </c>
      <c r="F37" s="51"/>
    </row>
    <row r="38" spans="1:6" ht="16.5" thickTop="1" thickBot="1" x14ac:dyDescent="0.3">
      <c r="A38" s="7">
        <v>36</v>
      </c>
      <c r="B38" t="s">
        <v>79</v>
      </c>
      <c r="F38" s="51"/>
    </row>
    <row r="39" spans="1:6" ht="16.5" thickTop="1" thickBot="1" x14ac:dyDescent="0.3">
      <c r="A39" s="7">
        <v>37</v>
      </c>
      <c r="B39" t="s">
        <v>80</v>
      </c>
      <c r="F39" s="51"/>
    </row>
    <row r="40" spans="1:6" ht="16.5" thickTop="1" thickBot="1" x14ac:dyDescent="0.3">
      <c r="A40" s="7">
        <v>38</v>
      </c>
      <c r="B40" t="s">
        <v>27</v>
      </c>
      <c r="C40" s="1"/>
      <c r="F40" s="51"/>
    </row>
    <row r="41" spans="1:6" ht="16.5" thickTop="1" thickBot="1" x14ac:dyDescent="0.3">
      <c r="A41" s="7">
        <v>39</v>
      </c>
      <c r="B41" t="s">
        <v>28</v>
      </c>
      <c r="F41" s="51"/>
    </row>
    <row r="42" spans="1:6" ht="16.5" thickTop="1" thickBot="1" x14ac:dyDescent="0.3">
      <c r="A42" s="7">
        <v>40</v>
      </c>
      <c r="B42" t="s">
        <v>81</v>
      </c>
      <c r="F42" s="51"/>
    </row>
    <row r="43" spans="1:6" ht="16.5" thickTop="1" thickBot="1" x14ac:dyDescent="0.3">
      <c r="A43" s="7">
        <v>41</v>
      </c>
      <c r="B43" t="s">
        <v>29</v>
      </c>
      <c r="F43" s="51"/>
    </row>
    <row r="44" spans="1:6" ht="16.5" thickTop="1" thickBot="1" x14ac:dyDescent="0.3">
      <c r="A44" s="7">
        <v>42</v>
      </c>
      <c r="B44" t="s">
        <v>30</v>
      </c>
      <c r="F44" s="51"/>
    </row>
    <row r="45" spans="1:6" ht="16.5" thickTop="1" thickBot="1" x14ac:dyDescent="0.3">
      <c r="A45" s="7">
        <v>43</v>
      </c>
      <c r="B45" t="s">
        <v>82</v>
      </c>
      <c r="F45" s="51"/>
    </row>
    <row r="46" spans="1:6" ht="16.5" thickTop="1" thickBot="1" x14ac:dyDescent="0.3">
      <c r="A46" s="7">
        <v>44</v>
      </c>
      <c r="B46" t="s">
        <v>83</v>
      </c>
      <c r="F46" s="51"/>
    </row>
    <row r="47" spans="1:6" ht="16.5" thickTop="1" thickBot="1" x14ac:dyDescent="0.3">
      <c r="A47" s="7">
        <v>45</v>
      </c>
      <c r="B47" t="s">
        <v>84</v>
      </c>
      <c r="F47" s="51"/>
    </row>
    <row r="48" spans="1:6" ht="16.5" thickTop="1" thickBot="1" x14ac:dyDescent="0.3">
      <c r="A48" s="7">
        <v>46</v>
      </c>
      <c r="B48" t="s">
        <v>85</v>
      </c>
      <c r="F48" s="51"/>
    </row>
    <row r="49" spans="1:6" ht="16.5" thickTop="1" thickBot="1" x14ac:dyDescent="0.3">
      <c r="A49" s="7">
        <v>47</v>
      </c>
      <c r="B49" t="s">
        <v>86</v>
      </c>
      <c r="F49" s="51"/>
    </row>
    <row r="50" spans="1:6" ht="16.5" thickTop="1" thickBot="1" x14ac:dyDescent="0.3">
      <c r="A50" s="7">
        <v>48</v>
      </c>
      <c r="B50" t="s">
        <v>87</v>
      </c>
      <c r="F50" s="51"/>
    </row>
    <row r="51" spans="1:6" ht="16.5" thickTop="1" thickBot="1" x14ac:dyDescent="0.3">
      <c r="A51" s="7">
        <v>49</v>
      </c>
      <c r="B51" t="s">
        <v>88</v>
      </c>
      <c r="F51" s="51"/>
    </row>
    <row r="52" spans="1:6" ht="16.5" thickTop="1" thickBot="1" x14ac:dyDescent="0.3">
      <c r="A52" s="7">
        <v>50</v>
      </c>
      <c r="B52" t="s">
        <v>89</v>
      </c>
      <c r="F52" s="51"/>
    </row>
    <row r="53" spans="1:6" ht="16.5" thickTop="1" thickBot="1" x14ac:dyDescent="0.3">
      <c r="A53" s="7">
        <v>51</v>
      </c>
      <c r="B53" t="s">
        <v>31</v>
      </c>
      <c r="F53" s="51"/>
    </row>
    <row r="54" spans="1:6" ht="16.5" thickTop="1" thickBot="1" x14ac:dyDescent="0.3">
      <c r="A54" s="7">
        <v>52</v>
      </c>
      <c r="B54" t="s">
        <v>32</v>
      </c>
      <c r="F54" s="51"/>
    </row>
    <row r="55" spans="1:6" ht="16.5" thickTop="1" thickBot="1" x14ac:dyDescent="0.3">
      <c r="A55" s="7">
        <v>53</v>
      </c>
      <c r="B55" t="s">
        <v>90</v>
      </c>
      <c r="F55" s="51"/>
    </row>
    <row r="56" spans="1:6" ht="16.5" thickTop="1" thickBot="1" x14ac:dyDescent="0.3">
      <c r="A56" s="7">
        <v>54</v>
      </c>
      <c r="B56" t="s">
        <v>91</v>
      </c>
      <c r="F56" s="51"/>
    </row>
    <row r="57" spans="1:6" ht="16.5" thickTop="1" thickBot="1" x14ac:dyDescent="0.3">
      <c r="A57" s="7">
        <v>55</v>
      </c>
      <c r="B57" t="s">
        <v>3</v>
      </c>
      <c r="F57" s="51"/>
    </row>
    <row r="58" spans="1:6" ht="16.5" thickTop="1" thickBot="1" x14ac:dyDescent="0.3">
      <c r="A58" s="7">
        <v>56</v>
      </c>
      <c r="B58" t="s">
        <v>92</v>
      </c>
      <c r="F58" s="51"/>
    </row>
    <row r="59" spans="1:6" ht="16.5" thickTop="1" thickBot="1" x14ac:dyDescent="0.3">
      <c r="A59" s="7">
        <v>57</v>
      </c>
      <c r="B59" t="s">
        <v>33</v>
      </c>
      <c r="F59" s="51"/>
    </row>
    <row r="60" spans="1:6" ht="16.5" thickTop="1" thickBot="1" x14ac:dyDescent="0.3">
      <c r="A60" s="7">
        <v>58</v>
      </c>
      <c r="B60" t="s">
        <v>93</v>
      </c>
      <c r="F60" s="51"/>
    </row>
    <row r="61" spans="1:6" ht="16.5" thickTop="1" thickBot="1" x14ac:dyDescent="0.3">
      <c r="A61" s="7">
        <v>59</v>
      </c>
      <c r="B61" t="s">
        <v>94</v>
      </c>
      <c r="F61" s="51"/>
    </row>
    <row r="62" spans="1:6" ht="16.5" thickTop="1" thickBot="1" x14ac:dyDescent="0.3">
      <c r="A62" s="7">
        <v>60</v>
      </c>
      <c r="B62" t="s">
        <v>95</v>
      </c>
      <c r="F62" s="51"/>
    </row>
    <row r="63" spans="1:6" ht="16.5" thickTop="1" thickBot="1" x14ac:dyDescent="0.3">
      <c r="A63" s="7">
        <v>61</v>
      </c>
      <c r="B63" t="s">
        <v>96</v>
      </c>
      <c r="F63" s="51"/>
    </row>
    <row r="64" spans="1:6" ht="16.5" thickTop="1" thickBot="1" x14ac:dyDescent="0.3">
      <c r="A64" s="7">
        <v>62</v>
      </c>
      <c r="B64" t="s">
        <v>97</v>
      </c>
      <c r="F64" s="51"/>
    </row>
    <row r="65" spans="1:6" ht="16.5" thickTop="1" thickBot="1" x14ac:dyDescent="0.3">
      <c r="A65" s="7">
        <v>63</v>
      </c>
      <c r="B65" t="s">
        <v>98</v>
      </c>
      <c r="F65" s="51"/>
    </row>
    <row r="66" spans="1:6" ht="16.5" thickTop="1" thickBot="1" x14ac:dyDescent="0.3">
      <c r="A66" s="7">
        <v>64</v>
      </c>
      <c r="B66" t="s">
        <v>34</v>
      </c>
      <c r="F66" s="51"/>
    </row>
    <row r="67" spans="1:6" ht="16.5" thickTop="1" thickBot="1" x14ac:dyDescent="0.3">
      <c r="A67" s="7">
        <v>65</v>
      </c>
      <c r="B67" t="s">
        <v>99</v>
      </c>
      <c r="F67" s="51"/>
    </row>
    <row r="68" spans="1:6" ht="16.5" thickTop="1" thickBot="1" x14ac:dyDescent="0.3">
      <c r="A68" s="7">
        <v>66</v>
      </c>
      <c r="B68" t="s">
        <v>35</v>
      </c>
      <c r="F68" s="51"/>
    </row>
    <row r="69" spans="1:6" ht="16.5" thickTop="1" thickBot="1" x14ac:dyDescent="0.3">
      <c r="A69" s="7">
        <v>67</v>
      </c>
      <c r="B69" t="s">
        <v>100</v>
      </c>
      <c r="F69" s="51"/>
    </row>
    <row r="70" spans="1:6" ht="16.5" thickTop="1" thickBot="1" x14ac:dyDescent="0.3">
      <c r="A70" s="7">
        <v>68</v>
      </c>
      <c r="B70" t="s">
        <v>101</v>
      </c>
      <c r="F70" s="27"/>
    </row>
    <row r="71" spans="1:6" ht="16.5" thickTop="1" thickBot="1" x14ac:dyDescent="0.3">
      <c r="A71" s="7">
        <v>69</v>
      </c>
      <c r="B71" t="s">
        <v>102</v>
      </c>
      <c r="F71" s="51"/>
    </row>
    <row r="72" spans="1:6" ht="16.5" thickTop="1" thickBot="1" x14ac:dyDescent="0.3">
      <c r="A72" s="7">
        <v>70</v>
      </c>
      <c r="B72" t="s">
        <v>103</v>
      </c>
      <c r="F72" s="51"/>
    </row>
    <row r="73" spans="1:6" ht="16.5" thickTop="1" thickBot="1" x14ac:dyDescent="0.3">
      <c r="A73" s="7">
        <v>71</v>
      </c>
      <c r="B73" t="s">
        <v>104</v>
      </c>
      <c r="F73" s="51"/>
    </row>
    <row r="74" spans="1:6" ht="16.5" thickTop="1" thickBot="1" x14ac:dyDescent="0.3">
      <c r="A74" s="7">
        <v>72</v>
      </c>
      <c r="B74" t="s">
        <v>36</v>
      </c>
      <c r="F74" s="51"/>
    </row>
    <row r="75" spans="1:6" ht="16.5" thickTop="1" thickBot="1" x14ac:dyDescent="0.3">
      <c r="A75" s="7">
        <v>73</v>
      </c>
      <c r="B75" t="s">
        <v>105</v>
      </c>
      <c r="F75" s="51"/>
    </row>
    <row r="76" spans="1:6" ht="16.5" thickTop="1" thickBot="1" x14ac:dyDescent="0.3">
      <c r="A76" s="7">
        <v>74</v>
      </c>
      <c r="B76" t="s">
        <v>106</v>
      </c>
      <c r="F76" s="51"/>
    </row>
    <row r="77" spans="1:6" ht="16.5" thickTop="1" thickBot="1" x14ac:dyDescent="0.3">
      <c r="A77" s="7">
        <v>75</v>
      </c>
      <c r="B77" t="s">
        <v>107</v>
      </c>
      <c r="F77" s="51"/>
    </row>
    <row r="78" spans="1:6" ht="16.5" thickTop="1" thickBot="1" x14ac:dyDescent="0.3">
      <c r="A78" s="7">
        <v>76</v>
      </c>
      <c r="B78" t="s">
        <v>108</v>
      </c>
      <c r="F78" s="51"/>
    </row>
    <row r="79" spans="1:6" ht="16.5" thickTop="1" thickBot="1" x14ac:dyDescent="0.3">
      <c r="A79" s="7">
        <v>77</v>
      </c>
      <c r="B79" t="s">
        <v>109</v>
      </c>
      <c r="F79" s="51"/>
    </row>
    <row r="80" spans="1:6" ht="16.5" thickTop="1" thickBot="1" x14ac:dyDescent="0.3">
      <c r="A80" s="7">
        <v>78</v>
      </c>
      <c r="B80" t="s">
        <v>110</v>
      </c>
      <c r="F80" s="51"/>
    </row>
    <row r="81" spans="1:6" ht="16.5" thickTop="1" thickBot="1" x14ac:dyDescent="0.3">
      <c r="A81" s="7">
        <v>79</v>
      </c>
      <c r="B81" t="s">
        <v>111</v>
      </c>
      <c r="F81" s="51"/>
    </row>
    <row r="82" spans="1:6" ht="16.5" thickTop="1" thickBot="1" x14ac:dyDescent="0.3">
      <c r="A82" s="7">
        <v>80</v>
      </c>
      <c r="B82" t="s">
        <v>112</v>
      </c>
      <c r="F82" s="51"/>
    </row>
    <row r="83" spans="1:6" ht="16.5" thickTop="1" thickBot="1" x14ac:dyDescent="0.3">
      <c r="A83" s="7">
        <v>81</v>
      </c>
      <c r="B83" t="s">
        <v>113</v>
      </c>
      <c r="F83" s="51"/>
    </row>
    <row r="84" spans="1:6" ht="16.5" thickTop="1" thickBot="1" x14ac:dyDescent="0.3">
      <c r="A84" s="7">
        <v>82</v>
      </c>
      <c r="B84" t="s">
        <v>114</v>
      </c>
      <c r="F84" s="51"/>
    </row>
    <row r="85" spans="1:6" ht="16.5" thickTop="1" thickBot="1" x14ac:dyDescent="0.3">
      <c r="A85" s="7">
        <v>83</v>
      </c>
      <c r="B85" s="52" t="s">
        <v>115</v>
      </c>
      <c r="F85" s="51"/>
    </row>
    <row r="86" spans="1:6" ht="16.5" thickTop="1" thickBot="1" x14ac:dyDescent="0.3">
      <c r="A86" s="7">
        <v>84</v>
      </c>
      <c r="B86" t="s">
        <v>37</v>
      </c>
      <c r="F86" s="51"/>
    </row>
    <row r="87" spans="1:6" ht="16.5" thickTop="1" thickBot="1" x14ac:dyDescent="0.3">
      <c r="A87" s="7">
        <v>85</v>
      </c>
      <c r="B87" t="s">
        <v>116</v>
      </c>
      <c r="F87" s="51"/>
    </row>
    <row r="88" spans="1:6" ht="16.5" thickTop="1" thickBot="1" x14ac:dyDescent="0.3">
      <c r="A88" s="7">
        <v>86</v>
      </c>
      <c r="B88" t="s">
        <v>117</v>
      </c>
      <c r="F88" s="51"/>
    </row>
    <row r="89" spans="1:6" ht="16.5" thickTop="1" thickBot="1" x14ac:dyDescent="0.3">
      <c r="A89" s="7">
        <v>87</v>
      </c>
      <c r="B89" t="s">
        <v>118</v>
      </c>
      <c r="F89" s="51"/>
    </row>
    <row r="90" spans="1:6" ht="16.5" thickTop="1" thickBot="1" x14ac:dyDescent="0.3">
      <c r="A90" s="7">
        <v>88</v>
      </c>
      <c r="B90" t="s">
        <v>119</v>
      </c>
      <c r="F90" s="51"/>
    </row>
    <row r="91" spans="1:6" ht="16.5" thickTop="1" thickBot="1" x14ac:dyDescent="0.3">
      <c r="A91" s="7">
        <v>89</v>
      </c>
      <c r="B91" t="s">
        <v>120</v>
      </c>
      <c r="F91" s="51"/>
    </row>
    <row r="92" spans="1:6" ht="16.5" thickTop="1" thickBot="1" x14ac:dyDescent="0.3">
      <c r="A92" s="7">
        <v>90</v>
      </c>
      <c r="B92" t="s">
        <v>121</v>
      </c>
      <c r="F92" s="51"/>
    </row>
    <row r="93" spans="1:6" ht="16.5" thickTop="1" thickBot="1" x14ac:dyDescent="0.3">
      <c r="A93" s="7">
        <v>91</v>
      </c>
      <c r="B93" t="s">
        <v>122</v>
      </c>
      <c r="F93" s="51"/>
    </row>
    <row r="94" spans="1:6" ht="16.5" thickTop="1" thickBot="1" x14ac:dyDescent="0.3">
      <c r="A94" s="7">
        <v>92</v>
      </c>
      <c r="B94" t="s">
        <v>123</v>
      </c>
      <c r="F94" s="51"/>
    </row>
    <row r="95" spans="1:6" ht="16.5" thickTop="1" thickBot="1" x14ac:dyDescent="0.3">
      <c r="A95" s="7">
        <v>93</v>
      </c>
      <c r="B95" t="s">
        <v>124</v>
      </c>
      <c r="F95" s="51"/>
    </row>
    <row r="96" spans="1:6" ht="16.5" thickTop="1" thickBot="1" x14ac:dyDescent="0.3">
      <c r="A96" s="7">
        <v>94</v>
      </c>
      <c r="B96" t="s">
        <v>38</v>
      </c>
      <c r="F96" s="51"/>
    </row>
    <row r="97" spans="1:6" ht="16.5" thickTop="1" thickBot="1" x14ac:dyDescent="0.3">
      <c r="A97" s="7">
        <v>95</v>
      </c>
      <c r="B97" t="s">
        <v>125</v>
      </c>
      <c r="F97" s="51"/>
    </row>
    <row r="98" spans="1:6" ht="16.5" thickTop="1" thickBot="1" x14ac:dyDescent="0.3">
      <c r="A98" s="7">
        <v>96</v>
      </c>
      <c r="B98" t="s">
        <v>126</v>
      </c>
      <c r="F98" s="51"/>
    </row>
    <row r="99" spans="1:6" ht="16.5" thickTop="1" thickBot="1" x14ac:dyDescent="0.3">
      <c r="A99" s="7">
        <v>97</v>
      </c>
      <c r="B99" t="s">
        <v>127</v>
      </c>
      <c r="F99" s="51"/>
    </row>
    <row r="100" spans="1:6" ht="16.5" thickTop="1" thickBot="1" x14ac:dyDescent="0.3">
      <c r="A100" s="7">
        <v>98</v>
      </c>
      <c r="B100" t="s">
        <v>39</v>
      </c>
      <c r="F100" s="27"/>
    </row>
    <row r="101" spans="1:6" ht="16.5" thickTop="1" thickBot="1" x14ac:dyDescent="0.3">
      <c r="A101" s="7">
        <v>99</v>
      </c>
      <c r="B101" t="s">
        <v>128</v>
      </c>
      <c r="F101" s="27"/>
    </row>
    <row r="102" spans="1:6" ht="16.5" thickTop="1" thickBot="1" x14ac:dyDescent="0.3">
      <c r="A102" s="7">
        <v>100</v>
      </c>
      <c r="B102" t="s">
        <v>129</v>
      </c>
      <c r="F102" s="27"/>
    </row>
    <row r="103" spans="1:6" ht="16.5" thickTop="1" thickBot="1" x14ac:dyDescent="0.3">
      <c r="A103" s="7">
        <v>101</v>
      </c>
      <c r="B103" t="s">
        <v>130</v>
      </c>
      <c r="F103" s="27"/>
    </row>
    <row r="104" spans="1:6" ht="16.5" thickTop="1" thickBot="1" x14ac:dyDescent="0.3">
      <c r="A104" s="7">
        <v>102</v>
      </c>
      <c r="B104" t="s">
        <v>131</v>
      </c>
      <c r="F104" s="27"/>
    </row>
    <row r="105" spans="1:6" ht="16.5" thickTop="1" thickBot="1" x14ac:dyDescent="0.3">
      <c r="A105" s="7">
        <v>103</v>
      </c>
      <c r="B105" t="s">
        <v>132</v>
      </c>
      <c r="F105" s="27"/>
    </row>
    <row r="106" spans="1:6" ht="16.5" thickTop="1" thickBot="1" x14ac:dyDescent="0.3">
      <c r="A106" s="7">
        <v>104</v>
      </c>
      <c r="B106" t="s">
        <v>133</v>
      </c>
      <c r="F106" s="27"/>
    </row>
    <row r="107" spans="1:6" ht="16.5" thickTop="1" thickBot="1" x14ac:dyDescent="0.3">
      <c r="A107" s="7">
        <v>105</v>
      </c>
      <c r="B107" t="s">
        <v>134</v>
      </c>
      <c r="C107" s="1"/>
      <c r="F107" s="27"/>
    </row>
    <row r="108" spans="1:6" ht="16.5" thickTop="1" thickBot="1" x14ac:dyDescent="0.3">
      <c r="A108" s="7">
        <v>106</v>
      </c>
      <c r="B108" t="s">
        <v>135</v>
      </c>
      <c r="F108" s="27"/>
    </row>
    <row r="109" spans="1:6" ht="16.5" thickTop="1" thickBot="1" x14ac:dyDescent="0.3">
      <c r="A109" s="7">
        <v>107</v>
      </c>
      <c r="B109" t="s">
        <v>136</v>
      </c>
      <c r="F109" s="27"/>
    </row>
    <row r="110" spans="1:6" ht="16.5" thickTop="1" thickBot="1" x14ac:dyDescent="0.3">
      <c r="A110" s="7">
        <v>108</v>
      </c>
      <c r="B110" t="s">
        <v>137</v>
      </c>
      <c r="F110" s="27"/>
    </row>
    <row r="111" spans="1:6" ht="16.5" thickTop="1" thickBot="1" x14ac:dyDescent="0.3">
      <c r="A111" s="7">
        <v>109</v>
      </c>
      <c r="B111" t="s">
        <v>138</v>
      </c>
      <c r="F111" s="27"/>
    </row>
    <row r="112" spans="1:6" ht="16.5" thickTop="1" thickBot="1" x14ac:dyDescent="0.3">
      <c r="A112" s="7">
        <v>110</v>
      </c>
      <c r="B112" t="s">
        <v>139</v>
      </c>
      <c r="F112" s="27"/>
    </row>
    <row r="113" spans="1:6" ht="16.5" thickTop="1" thickBot="1" x14ac:dyDescent="0.3">
      <c r="A113" s="7">
        <v>111</v>
      </c>
      <c r="B113" t="s">
        <v>140</v>
      </c>
      <c r="C113" s="1"/>
      <c r="F113" s="27"/>
    </row>
    <row r="114" spans="1:6" ht="16.5" thickTop="1" thickBot="1" x14ac:dyDescent="0.3">
      <c r="A114" s="7">
        <v>112</v>
      </c>
      <c r="B114" t="s">
        <v>141</v>
      </c>
      <c r="F114" s="27"/>
    </row>
    <row r="115" spans="1:6" ht="16.5" thickTop="1" thickBot="1" x14ac:dyDescent="0.3">
      <c r="A115" s="7">
        <v>113</v>
      </c>
      <c r="B115" t="s">
        <v>40</v>
      </c>
      <c r="F115" s="27"/>
    </row>
    <row r="116" spans="1:6" ht="16.5" thickTop="1" thickBot="1" x14ac:dyDescent="0.3">
      <c r="A116" s="7">
        <v>114</v>
      </c>
      <c r="B116" t="s">
        <v>41</v>
      </c>
      <c r="F116" s="27"/>
    </row>
    <row r="117" spans="1:6" ht="16.5" thickTop="1" thickBot="1" x14ac:dyDescent="0.3">
      <c r="A117" s="7">
        <v>115</v>
      </c>
      <c r="B117" t="s">
        <v>142</v>
      </c>
      <c r="F117" s="27"/>
    </row>
    <row r="118" spans="1:6" ht="16.5" thickTop="1" thickBot="1" x14ac:dyDescent="0.3">
      <c r="A118" s="7">
        <v>116</v>
      </c>
      <c r="B118" t="s">
        <v>143</v>
      </c>
      <c r="F118" s="27"/>
    </row>
    <row r="119" spans="1:6" ht="16.5" thickTop="1" thickBot="1" x14ac:dyDescent="0.3">
      <c r="A119" s="7">
        <v>117</v>
      </c>
      <c r="B119" t="s">
        <v>144</v>
      </c>
      <c r="F119" s="27"/>
    </row>
    <row r="120" spans="1:6" ht="16.5" thickTop="1" thickBot="1" x14ac:dyDescent="0.3">
      <c r="A120" s="7">
        <v>118</v>
      </c>
      <c r="B120" t="s">
        <v>42</v>
      </c>
      <c r="F120" s="27"/>
    </row>
    <row r="121" spans="1:6" ht="16.5" thickTop="1" thickBot="1" x14ac:dyDescent="0.3">
      <c r="A121" s="7">
        <v>119</v>
      </c>
      <c r="B121" t="s">
        <v>43</v>
      </c>
      <c r="F121" s="51"/>
    </row>
    <row r="122" spans="1:6" ht="16.5" thickTop="1" thickBot="1" x14ac:dyDescent="0.3">
      <c r="A122" s="7">
        <v>120</v>
      </c>
      <c r="B122" t="s">
        <v>44</v>
      </c>
      <c r="F122" s="51"/>
    </row>
    <row r="123" spans="1:6" ht="16.5" thickTop="1" thickBot="1" x14ac:dyDescent="0.3">
      <c r="A123" s="7">
        <v>121</v>
      </c>
      <c r="B123" t="s">
        <v>45</v>
      </c>
      <c r="F123" s="51"/>
    </row>
    <row r="124" spans="1:6" ht="16.5" thickTop="1" thickBot="1" x14ac:dyDescent="0.3">
      <c r="A124" s="7">
        <v>122</v>
      </c>
      <c r="B124" t="s">
        <v>46</v>
      </c>
      <c r="F124" s="51"/>
    </row>
    <row r="125" spans="1:6" ht="16.5" thickTop="1" thickBot="1" x14ac:dyDescent="0.3">
      <c r="A125" s="7">
        <v>123</v>
      </c>
      <c r="B125" t="s">
        <v>47</v>
      </c>
      <c r="F125" s="51"/>
    </row>
    <row r="126" spans="1:6" ht="16.5" thickTop="1" thickBot="1" x14ac:dyDescent="0.3">
      <c r="A126" s="7">
        <v>124</v>
      </c>
      <c r="B126" t="s">
        <v>145</v>
      </c>
      <c r="F126" s="51"/>
    </row>
    <row r="127" spans="1:6" ht="16.5" thickTop="1" thickBot="1" x14ac:dyDescent="0.3">
      <c r="A127" s="7">
        <v>125</v>
      </c>
      <c r="B127" t="s">
        <v>15</v>
      </c>
      <c r="F127" s="51"/>
    </row>
    <row r="128" spans="1:6" ht="16.5" thickTop="1" thickBot="1" x14ac:dyDescent="0.3">
      <c r="A128" s="7">
        <v>126</v>
      </c>
      <c r="B128" t="s">
        <v>146</v>
      </c>
      <c r="F128" s="51"/>
    </row>
    <row r="129" spans="1:6" ht="16.5" thickTop="1" thickBot="1" x14ac:dyDescent="0.3">
      <c r="A129" s="7">
        <v>127</v>
      </c>
      <c r="B129" t="s">
        <v>16</v>
      </c>
      <c r="F129" s="51"/>
    </row>
    <row r="130" spans="1:6" ht="16.5" thickTop="1" thickBot="1" x14ac:dyDescent="0.3">
      <c r="A130" s="7">
        <v>128</v>
      </c>
      <c r="B130" t="s">
        <v>147</v>
      </c>
      <c r="F130" s="51"/>
    </row>
    <row r="131" spans="1:6" ht="16.5" thickTop="1" thickBot="1" x14ac:dyDescent="0.3">
      <c r="A131" s="7">
        <v>129</v>
      </c>
      <c r="B131" t="s">
        <v>148</v>
      </c>
      <c r="F131" s="51"/>
    </row>
    <row r="132" spans="1:6" ht="16.5" thickTop="1" thickBot="1" x14ac:dyDescent="0.3">
      <c r="A132" s="7">
        <v>130</v>
      </c>
      <c r="B132" t="s">
        <v>17</v>
      </c>
      <c r="F132" s="51"/>
    </row>
    <row r="133" spans="1:6" ht="16.5" thickTop="1" thickBot="1" x14ac:dyDescent="0.3">
      <c r="A133" s="7">
        <v>131</v>
      </c>
      <c r="B133" t="s">
        <v>149</v>
      </c>
      <c r="F133" s="51"/>
    </row>
    <row r="134" spans="1:6" ht="16.5" thickTop="1" thickBot="1" x14ac:dyDescent="0.3">
      <c r="A134" s="7">
        <v>132</v>
      </c>
      <c r="B134" t="s">
        <v>150</v>
      </c>
      <c r="F134" s="51"/>
    </row>
    <row r="135" spans="1:6" ht="16.5" thickTop="1" thickBot="1" x14ac:dyDescent="0.3">
      <c r="A135" s="7">
        <v>133</v>
      </c>
      <c r="B135" t="s">
        <v>151</v>
      </c>
      <c r="F135" s="51"/>
    </row>
    <row r="136" spans="1:6" ht="16.5" thickTop="1" thickBot="1" x14ac:dyDescent="0.3">
      <c r="A136" s="7">
        <v>134</v>
      </c>
      <c r="B136" t="s">
        <v>152</v>
      </c>
      <c r="F136" s="51"/>
    </row>
    <row r="137" spans="1:6" ht="16.5" thickTop="1" thickBot="1" x14ac:dyDescent="0.3">
      <c r="A137" s="7">
        <v>135</v>
      </c>
      <c r="B137" t="s">
        <v>153</v>
      </c>
      <c r="F137" s="51"/>
    </row>
    <row r="138" spans="1:6" ht="16.5" thickTop="1" thickBot="1" x14ac:dyDescent="0.3">
      <c r="A138" s="7">
        <v>136</v>
      </c>
      <c r="B138" t="s">
        <v>154</v>
      </c>
      <c r="F138" s="51"/>
    </row>
    <row r="139" spans="1:6" ht="16.5" thickTop="1" thickBot="1" x14ac:dyDescent="0.3">
      <c r="A139" s="7">
        <v>137</v>
      </c>
      <c r="B139" t="s">
        <v>155</v>
      </c>
      <c r="F139" s="51"/>
    </row>
    <row r="140" spans="1:6" ht="16.5" thickTop="1" thickBot="1" x14ac:dyDescent="0.3">
      <c r="A140" s="7">
        <v>138</v>
      </c>
      <c r="B140" t="s">
        <v>156</v>
      </c>
      <c r="F140" s="51"/>
    </row>
    <row r="141" spans="1:6" ht="16.5" thickTop="1" thickBot="1" x14ac:dyDescent="0.3">
      <c r="A141" s="7">
        <v>139</v>
      </c>
      <c r="B141" t="s">
        <v>18</v>
      </c>
      <c r="F141" s="51"/>
    </row>
    <row r="142" spans="1:6" ht="16.5" thickTop="1" thickBot="1" x14ac:dyDescent="0.3">
      <c r="A142" s="7">
        <v>140</v>
      </c>
      <c r="B142" t="s">
        <v>19</v>
      </c>
      <c r="F142" s="51"/>
    </row>
    <row r="143" spans="1:6" ht="16.5" thickTop="1" thickBot="1" x14ac:dyDescent="0.3">
      <c r="A143" s="7">
        <v>141</v>
      </c>
      <c r="B143" t="s">
        <v>20</v>
      </c>
      <c r="F143" s="51"/>
    </row>
    <row r="144" spans="1:6" ht="16.5" thickTop="1" thickBot="1" x14ac:dyDescent="0.3">
      <c r="A144" s="7">
        <v>142</v>
      </c>
      <c r="B144" t="s">
        <v>21</v>
      </c>
      <c r="F144" s="51"/>
    </row>
    <row r="145" spans="1:6" ht="16.5" thickTop="1" thickBot="1" x14ac:dyDescent="0.3">
      <c r="A145" s="7">
        <v>143</v>
      </c>
      <c r="B145" t="s">
        <v>22</v>
      </c>
      <c r="F145" s="51"/>
    </row>
    <row r="146" spans="1:6" ht="15.75" thickTop="1" x14ac:dyDescent="0.25">
      <c r="A146" s="7">
        <v>144</v>
      </c>
      <c r="B146" s="9" t="s">
        <v>2</v>
      </c>
    </row>
    <row r="147" spans="1:6" x14ac:dyDescent="0.25">
      <c r="B147" s="1"/>
    </row>
    <row r="148" spans="1:6" x14ac:dyDescent="0.25">
      <c r="B148" s="1"/>
    </row>
    <row r="149" spans="1:6" x14ac:dyDescent="0.25">
      <c r="B149" s="1"/>
    </row>
    <row r="150" spans="1:6" x14ac:dyDescent="0.25">
      <c r="B150" s="1"/>
    </row>
    <row r="151" spans="1:6" x14ac:dyDescent="0.25">
      <c r="B151" s="1"/>
    </row>
    <row r="152" spans="1:6" x14ac:dyDescent="0.25">
      <c r="B152" s="1"/>
    </row>
    <row r="153" spans="1:6" x14ac:dyDescent="0.25">
      <c r="B153" s="1"/>
    </row>
    <row r="154" spans="1:6" ht="15.75" thickBot="1" x14ac:dyDescent="0.3">
      <c r="B154" s="6"/>
    </row>
    <row r="155" spans="1:6" ht="15.75" thickBot="1" x14ac:dyDescent="0.3">
      <c r="B155" s="5" t="s">
        <v>171</v>
      </c>
    </row>
    <row r="157" spans="1:6" x14ac:dyDescent="0.25">
      <c r="C157" s="1"/>
    </row>
    <row r="159" spans="1:6" x14ac:dyDescent="0.25">
      <c r="B159" s="4"/>
    </row>
    <row r="160" spans="1:6" x14ac:dyDescent="0.25">
      <c r="B160" s="4"/>
    </row>
    <row r="161" spans="2:2" x14ac:dyDescent="0.25">
      <c r="B161" s="4"/>
    </row>
    <row r="162" spans="2:2" x14ac:dyDescent="0.25">
      <c r="B162" s="4"/>
    </row>
  </sheetData>
  <autoFilter ref="A2:B146" xr:uid="{00000000-0009-0000-0000-000000000000}">
    <sortState xmlns:xlrd2="http://schemas.microsoft.com/office/spreadsheetml/2017/richdata2" ref="A3:C128">
      <sortCondition ref="B4"/>
    </sortState>
  </autoFilter>
  <sortState xmlns:xlrd2="http://schemas.microsoft.com/office/spreadsheetml/2017/richdata2" ref="A5:C127">
    <sortCondition ref="B4"/>
  </sortState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BY161"/>
  <sheetViews>
    <sheetView zoomScale="91" zoomScaleNormal="91" workbookViewId="0">
      <pane xSplit="3" ySplit="6" topLeftCell="D7" activePane="bottomRight" state="frozen"/>
      <selection activeCell="H20" sqref="H20"/>
      <selection pane="topRight" activeCell="H20" sqref="H20"/>
      <selection pane="bottomLeft" activeCell="H20" sqref="H20"/>
      <selection pane="bottomRight" activeCell="M13" sqref="M13"/>
    </sheetView>
  </sheetViews>
  <sheetFormatPr baseColWidth="10" defaultRowHeight="15" x14ac:dyDescent="0.25"/>
  <cols>
    <col min="1" max="1" width="6.42578125" style="3" customWidth="1"/>
    <col min="2" max="2" width="6.42578125" style="3" hidden="1" customWidth="1"/>
    <col min="3" max="3" width="46.28515625" style="2" customWidth="1"/>
    <col min="4" max="4" width="4.7109375" customWidth="1"/>
    <col min="5" max="5" width="5" customWidth="1"/>
    <col min="6" max="6" width="4.7109375" customWidth="1"/>
    <col min="7" max="7" width="5.7109375" customWidth="1"/>
    <col min="8" max="9" width="5.28515625" customWidth="1"/>
    <col min="10" max="10" width="5" customWidth="1"/>
    <col min="11" max="11" width="4.5703125" customWidth="1"/>
    <col min="12" max="14" width="5.28515625" customWidth="1"/>
    <col min="15" max="16" width="5" customWidth="1"/>
    <col min="17" max="17" width="5.42578125" customWidth="1"/>
    <col min="18" max="18" width="5.7109375" customWidth="1"/>
    <col min="19" max="19" width="5.42578125" customWidth="1"/>
    <col min="20" max="20" width="4.85546875" customWidth="1"/>
    <col min="21" max="21" width="5.85546875" customWidth="1"/>
    <col min="22" max="22" width="5.28515625" customWidth="1"/>
    <col min="23" max="23" width="5.140625" customWidth="1"/>
    <col min="24" max="24" width="5.85546875" customWidth="1"/>
    <col min="25" max="25" width="5.140625" customWidth="1"/>
    <col min="26" max="26" width="5.5703125" customWidth="1"/>
    <col min="27" max="27" width="5" customWidth="1"/>
    <col min="28" max="28" width="5.28515625" customWidth="1"/>
    <col min="29" max="29" width="5.5703125" customWidth="1"/>
    <col min="30" max="30" width="5.28515625" customWidth="1"/>
    <col min="31" max="31" width="5" customWidth="1"/>
    <col min="32" max="32" width="5.7109375" customWidth="1"/>
    <col min="33" max="33" width="5.42578125" customWidth="1"/>
    <col min="34" max="34" width="5" customWidth="1"/>
    <col min="35" max="35" width="5.7109375" customWidth="1"/>
    <col min="36" max="36" width="5" customWidth="1"/>
    <col min="37" max="37" width="5.7109375" customWidth="1"/>
    <col min="38" max="38" width="5.28515625" customWidth="1"/>
    <col min="39" max="39" width="6" customWidth="1"/>
    <col min="40" max="40" width="5.28515625" customWidth="1"/>
    <col min="41" max="41" width="5.140625" customWidth="1"/>
    <col min="42" max="43" width="5.28515625" customWidth="1"/>
    <col min="44" max="44" width="4.85546875" customWidth="1"/>
    <col min="45" max="45" width="4.7109375" customWidth="1"/>
    <col min="46" max="47" width="5" customWidth="1"/>
    <col min="48" max="48" width="4.85546875" customWidth="1"/>
    <col min="49" max="49" width="5.5703125" customWidth="1"/>
    <col min="50" max="55" width="5.28515625" customWidth="1"/>
    <col min="56" max="56" width="4.7109375" customWidth="1"/>
    <col min="57" max="57" width="5.7109375" customWidth="1"/>
  </cols>
  <sheetData>
    <row r="1" spans="1:77" ht="15.75" customHeight="1" thickTop="1" thickBot="1" x14ac:dyDescent="0.3">
      <c r="A1" s="80" t="s">
        <v>186</v>
      </c>
      <c r="B1" s="80"/>
      <c r="C1" s="81"/>
      <c r="D1" s="78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5" t="s">
        <v>1</v>
      </c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</row>
    <row r="2" spans="1:77" ht="17.25" customHeight="1" thickTop="1" thickBot="1" x14ac:dyDescent="0.3">
      <c r="A2" s="80"/>
      <c r="B2" s="80"/>
      <c r="C2" s="81"/>
      <c r="D2" s="82" t="s">
        <v>175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4"/>
      <c r="BF2" s="7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</row>
    <row r="3" spans="1:77" ht="29.25" customHeight="1" thickTop="1" thickBot="1" x14ac:dyDescent="0.3">
      <c r="A3" s="80"/>
      <c r="B3" s="80"/>
      <c r="C3" s="81"/>
      <c r="D3" s="88" t="s">
        <v>172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5" t="s">
        <v>173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5" t="s">
        <v>174</v>
      </c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7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</row>
    <row r="4" spans="1:77" ht="16.5" thickTop="1" thickBot="1" x14ac:dyDescent="0.3">
      <c r="A4" s="21"/>
      <c r="B4" s="21"/>
      <c r="C4" s="20" t="s">
        <v>0</v>
      </c>
      <c r="D4" s="85">
        <v>20190186</v>
      </c>
      <c r="E4" s="86"/>
      <c r="F4" s="85">
        <v>20190247</v>
      </c>
      <c r="G4" s="86"/>
      <c r="H4" s="85">
        <v>20190041</v>
      </c>
      <c r="I4" s="86"/>
      <c r="J4" s="85">
        <v>20190242</v>
      </c>
      <c r="K4" s="86"/>
      <c r="L4" s="85">
        <v>20190187</v>
      </c>
      <c r="M4" s="86"/>
      <c r="N4" s="85">
        <v>20190188</v>
      </c>
      <c r="O4" s="86"/>
      <c r="P4" s="85">
        <v>20190248</v>
      </c>
      <c r="Q4" s="86"/>
      <c r="R4" s="85">
        <v>20190189</v>
      </c>
      <c r="S4" s="86"/>
      <c r="T4" s="85">
        <v>20190249</v>
      </c>
      <c r="U4" s="86"/>
      <c r="V4" s="85">
        <v>20190191</v>
      </c>
      <c r="W4" s="86"/>
      <c r="X4" s="85">
        <v>20190331</v>
      </c>
      <c r="Y4" s="86"/>
      <c r="Z4" s="85">
        <v>20190047</v>
      </c>
      <c r="AA4" s="86"/>
      <c r="AB4" s="85">
        <v>20190332</v>
      </c>
      <c r="AC4" s="86"/>
      <c r="AD4" s="85">
        <v>20190310</v>
      </c>
      <c r="AE4" s="86"/>
      <c r="AF4" s="85">
        <v>20190303</v>
      </c>
      <c r="AG4" s="86"/>
      <c r="AH4" s="85">
        <v>20190281</v>
      </c>
      <c r="AI4" s="86"/>
      <c r="AJ4" s="85">
        <v>20190312</v>
      </c>
      <c r="AK4" s="86"/>
      <c r="AL4" s="85">
        <v>20190305</v>
      </c>
      <c r="AM4" s="86"/>
      <c r="AN4" s="85">
        <v>20190306</v>
      </c>
      <c r="AO4" s="86"/>
      <c r="AP4" s="85">
        <v>20190307</v>
      </c>
      <c r="AQ4" s="86"/>
      <c r="AR4" s="85">
        <v>20190337</v>
      </c>
      <c r="AS4" s="86"/>
      <c r="AT4" s="85">
        <v>20190360</v>
      </c>
      <c r="AU4" s="86"/>
      <c r="AV4" s="85">
        <v>20190338</v>
      </c>
      <c r="AW4" s="86"/>
      <c r="AX4" s="85">
        <v>20190308</v>
      </c>
      <c r="AY4" s="86"/>
      <c r="AZ4" s="85">
        <v>20190344</v>
      </c>
      <c r="BA4" s="86"/>
      <c r="BB4" s="85">
        <v>20190293</v>
      </c>
      <c r="BC4" s="86"/>
      <c r="BD4" s="85">
        <v>20190349</v>
      </c>
      <c r="BE4" s="86"/>
      <c r="BF4" s="7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</row>
    <row r="5" spans="1:77" ht="16.5" thickTop="1" thickBot="1" x14ac:dyDescent="0.3">
      <c r="A5" s="21"/>
      <c r="B5" s="21"/>
      <c r="C5" s="20" t="s">
        <v>162</v>
      </c>
      <c r="D5" s="90">
        <v>43647</v>
      </c>
      <c r="E5" s="91"/>
      <c r="F5" s="90">
        <v>43647</v>
      </c>
      <c r="G5" s="91"/>
      <c r="H5" s="90">
        <v>43649</v>
      </c>
      <c r="I5" s="91"/>
      <c r="J5" s="90">
        <v>43649</v>
      </c>
      <c r="K5" s="91"/>
      <c r="L5" s="90">
        <v>43650</v>
      </c>
      <c r="M5" s="91"/>
      <c r="N5" s="90">
        <v>43655</v>
      </c>
      <c r="O5" s="91"/>
      <c r="P5" s="90">
        <v>43656</v>
      </c>
      <c r="Q5" s="91"/>
      <c r="R5" s="90">
        <v>43657</v>
      </c>
      <c r="S5" s="91"/>
      <c r="T5" s="90">
        <v>43661</v>
      </c>
      <c r="U5" s="91"/>
      <c r="V5" s="90">
        <v>43664</v>
      </c>
      <c r="W5" s="91"/>
      <c r="X5" s="92">
        <v>43682</v>
      </c>
      <c r="Y5" s="93"/>
      <c r="Z5" s="90">
        <v>43317</v>
      </c>
      <c r="AA5" s="91"/>
      <c r="AB5" s="90">
        <v>43685</v>
      </c>
      <c r="AC5" s="91"/>
      <c r="AD5" s="90">
        <v>43693</v>
      </c>
      <c r="AE5" s="91"/>
      <c r="AF5" s="90">
        <v>43693</v>
      </c>
      <c r="AG5" s="91"/>
      <c r="AH5" s="90">
        <v>43698</v>
      </c>
      <c r="AI5" s="91"/>
      <c r="AJ5" s="90">
        <v>43700</v>
      </c>
      <c r="AK5" s="91"/>
      <c r="AL5" s="90">
        <v>43700</v>
      </c>
      <c r="AM5" s="91"/>
      <c r="AN5" s="90">
        <v>43703</v>
      </c>
      <c r="AO5" s="91"/>
      <c r="AP5" s="90">
        <v>43707</v>
      </c>
      <c r="AQ5" s="91"/>
      <c r="AR5" s="90">
        <v>43710</v>
      </c>
      <c r="AS5" s="91"/>
      <c r="AT5" s="90">
        <v>43712</v>
      </c>
      <c r="AU5" s="91"/>
      <c r="AV5" s="90">
        <v>43713</v>
      </c>
      <c r="AW5" s="91"/>
      <c r="AX5" s="90">
        <v>43713</v>
      </c>
      <c r="AY5" s="91"/>
      <c r="AZ5" s="90">
        <v>43720</v>
      </c>
      <c r="BA5" s="91"/>
      <c r="BB5" s="90">
        <v>43726</v>
      </c>
      <c r="BC5" s="91"/>
      <c r="BD5" s="90">
        <v>43727</v>
      </c>
      <c r="BE5" s="91"/>
      <c r="BF5" s="7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</row>
    <row r="6" spans="1:77" ht="17.25" thickTop="1" thickBot="1" x14ac:dyDescent="0.3">
      <c r="A6" s="21"/>
      <c r="B6" s="21"/>
      <c r="C6" s="34" t="s">
        <v>163</v>
      </c>
      <c r="D6" s="47" t="s">
        <v>160</v>
      </c>
      <c r="E6" s="47" t="s">
        <v>161</v>
      </c>
      <c r="F6" s="47" t="s">
        <v>160</v>
      </c>
      <c r="G6" s="47" t="s">
        <v>161</v>
      </c>
      <c r="H6" s="47" t="s">
        <v>160</v>
      </c>
      <c r="I6" s="47" t="s">
        <v>161</v>
      </c>
      <c r="J6" s="47" t="s">
        <v>160</v>
      </c>
      <c r="K6" s="47" t="s">
        <v>161</v>
      </c>
      <c r="L6" s="47" t="s">
        <v>160</v>
      </c>
      <c r="M6" s="47" t="s">
        <v>161</v>
      </c>
      <c r="N6" s="47" t="s">
        <v>160</v>
      </c>
      <c r="O6" s="47" t="s">
        <v>161</v>
      </c>
      <c r="P6" s="47" t="s">
        <v>160</v>
      </c>
      <c r="Q6" s="47" t="s">
        <v>161</v>
      </c>
      <c r="R6" s="47" t="s">
        <v>160</v>
      </c>
      <c r="S6" s="47" t="s">
        <v>161</v>
      </c>
      <c r="T6" s="47" t="s">
        <v>160</v>
      </c>
      <c r="U6" s="47" t="s">
        <v>161</v>
      </c>
      <c r="V6" s="47" t="s">
        <v>160</v>
      </c>
      <c r="W6" s="47" t="s">
        <v>161</v>
      </c>
      <c r="X6" s="47" t="s">
        <v>160</v>
      </c>
      <c r="Y6" s="47" t="s">
        <v>161</v>
      </c>
      <c r="Z6" s="47" t="s">
        <v>160</v>
      </c>
      <c r="AA6" s="47" t="s">
        <v>161</v>
      </c>
      <c r="AB6" s="47" t="s">
        <v>160</v>
      </c>
      <c r="AC6" s="47" t="s">
        <v>161</v>
      </c>
      <c r="AD6" s="47" t="s">
        <v>160</v>
      </c>
      <c r="AE6" s="47" t="s">
        <v>161</v>
      </c>
      <c r="AF6" s="47" t="s">
        <v>160</v>
      </c>
      <c r="AG6" s="47" t="s">
        <v>161</v>
      </c>
      <c r="AH6" s="47" t="s">
        <v>160</v>
      </c>
      <c r="AI6" s="47" t="s">
        <v>161</v>
      </c>
      <c r="AJ6" s="47" t="s">
        <v>160</v>
      </c>
      <c r="AK6" s="47" t="s">
        <v>161</v>
      </c>
      <c r="AL6" s="47" t="s">
        <v>160</v>
      </c>
      <c r="AM6" s="47" t="s">
        <v>161</v>
      </c>
      <c r="AN6" s="47" t="s">
        <v>160</v>
      </c>
      <c r="AO6" s="47" t="s">
        <v>161</v>
      </c>
      <c r="AP6" s="54" t="s">
        <v>160</v>
      </c>
      <c r="AQ6" s="54" t="s">
        <v>161</v>
      </c>
      <c r="AR6" s="56" t="s">
        <v>160</v>
      </c>
      <c r="AS6" s="56" t="s">
        <v>161</v>
      </c>
      <c r="AT6" s="56" t="s">
        <v>160</v>
      </c>
      <c r="AU6" s="56" t="s">
        <v>161</v>
      </c>
      <c r="AV6" s="56" t="s">
        <v>160</v>
      </c>
      <c r="AW6" s="56" t="s">
        <v>161</v>
      </c>
      <c r="AX6" s="56" t="s">
        <v>160</v>
      </c>
      <c r="AY6" s="56" t="s">
        <v>161</v>
      </c>
      <c r="AZ6" s="56" t="s">
        <v>160</v>
      </c>
      <c r="BA6" s="56" t="s">
        <v>161</v>
      </c>
      <c r="BB6" s="56" t="s">
        <v>160</v>
      </c>
      <c r="BC6" s="56" t="s">
        <v>161</v>
      </c>
      <c r="BD6" s="47" t="s">
        <v>160</v>
      </c>
      <c r="BE6" s="47" t="s">
        <v>161</v>
      </c>
      <c r="BF6" s="77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</row>
    <row r="7" spans="1:77" ht="33" customHeight="1" thickTop="1" thickBot="1" x14ac:dyDescent="0.3">
      <c r="A7" s="23">
        <v>1</v>
      </c>
      <c r="B7" s="11" t="s">
        <v>12</v>
      </c>
      <c r="C7" s="35" t="str">
        <f>'S.O.'!B3</f>
        <v>Agencia de Atención Animal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24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</row>
    <row r="8" spans="1:77" ht="33" customHeight="1" thickTop="1" thickBot="1" x14ac:dyDescent="0.3">
      <c r="A8" s="23">
        <v>2</v>
      </c>
      <c r="B8" s="11" t="s">
        <v>12</v>
      </c>
      <c r="C8" s="35" t="str">
        <f>'S.O.'!B4</f>
        <v>Agencia de Protección Sanitaria de la Ciudad de México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24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</row>
    <row r="9" spans="1:77" ht="33" customHeight="1" thickTop="1" thickBot="1" x14ac:dyDescent="0.3">
      <c r="A9" s="23">
        <v>3</v>
      </c>
      <c r="B9" s="11" t="s">
        <v>7</v>
      </c>
      <c r="C9" s="35" t="str">
        <f>'S.O.'!B5</f>
        <v>Agencia Digital de Innovación Pública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24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</row>
    <row r="10" spans="1:77" ht="33" customHeight="1" thickTop="1" thickBot="1" x14ac:dyDescent="0.3">
      <c r="A10" s="23">
        <v>4</v>
      </c>
      <c r="B10" s="11" t="s">
        <v>7</v>
      </c>
      <c r="C10" s="27" t="str">
        <f>'S.O.'!B6</f>
        <v>Alcaldía Álvaro Obregón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24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</row>
    <row r="11" spans="1:77" ht="33" customHeight="1" thickTop="1" thickBot="1" x14ac:dyDescent="0.3">
      <c r="A11" s="23">
        <v>5</v>
      </c>
      <c r="B11" s="11" t="s">
        <v>12</v>
      </c>
      <c r="C11" s="35" t="str">
        <f>'S.O.'!B7</f>
        <v>Alcaldía Azcapotzalco</v>
      </c>
      <c r="D11" s="16">
        <v>15</v>
      </c>
      <c r="E11" s="16">
        <v>12</v>
      </c>
      <c r="F11" s="16"/>
      <c r="G11" s="16"/>
      <c r="H11" s="16"/>
      <c r="I11" s="16"/>
      <c r="J11" s="16"/>
      <c r="K11" s="16"/>
      <c r="L11" s="16">
        <v>14</v>
      </c>
      <c r="M11" s="16">
        <v>14</v>
      </c>
      <c r="N11" s="16">
        <v>23</v>
      </c>
      <c r="O11" s="16">
        <v>37</v>
      </c>
      <c r="P11" s="16"/>
      <c r="Q11" s="16"/>
      <c r="R11" s="16">
        <v>37</v>
      </c>
      <c r="S11" s="16">
        <v>26</v>
      </c>
      <c r="T11" s="16"/>
      <c r="U11" s="16"/>
      <c r="V11" s="16">
        <v>38</v>
      </c>
      <c r="W11" s="16">
        <v>44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30">
        <f>SUM(D11:BE11)</f>
        <v>260</v>
      </c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</row>
    <row r="12" spans="1:77" ht="33" customHeight="1" thickTop="1" thickBot="1" x14ac:dyDescent="0.3">
      <c r="A12" s="23">
        <v>6</v>
      </c>
      <c r="B12" s="11" t="s">
        <v>12</v>
      </c>
      <c r="C12" s="35" t="str">
        <f>'S.O.'!B8</f>
        <v>Alcaldía Benito Juárez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24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</row>
    <row r="13" spans="1:77" ht="33" customHeight="1" thickTop="1" thickBot="1" x14ac:dyDescent="0.3">
      <c r="A13" s="23">
        <v>7</v>
      </c>
      <c r="B13" s="11" t="s">
        <v>12</v>
      </c>
      <c r="C13" s="35" t="str">
        <f>'S.O.'!B9</f>
        <v>Alcaldía Coyoacán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>
        <v>3</v>
      </c>
      <c r="BC13" s="16">
        <v>4</v>
      </c>
      <c r="BD13" s="16"/>
      <c r="BE13" s="16"/>
      <c r="BF13" s="38">
        <f>SUM(BB13:BE13)</f>
        <v>7</v>
      </c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</row>
    <row r="14" spans="1:77" ht="33" customHeight="1" thickTop="1" thickBot="1" x14ac:dyDescent="0.3">
      <c r="A14" s="23">
        <v>8</v>
      </c>
      <c r="B14" s="11" t="s">
        <v>12</v>
      </c>
      <c r="C14" s="35" t="str">
        <f>'S.O.'!B10</f>
        <v>Alcaldía Cuajimalpa de Morelos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24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</row>
    <row r="15" spans="1:77" ht="33" customHeight="1" thickTop="1" thickBot="1" x14ac:dyDescent="0.3">
      <c r="A15" s="23">
        <v>9</v>
      </c>
      <c r="B15" s="11" t="s">
        <v>12</v>
      </c>
      <c r="C15" s="27" t="str">
        <f>'S.O.'!B11</f>
        <v>Alcaldía Cuauhtémoc</v>
      </c>
      <c r="D15" s="16"/>
      <c r="E15" s="16"/>
      <c r="F15" s="16"/>
      <c r="G15" s="16"/>
      <c r="H15" s="16"/>
      <c r="I15" s="16"/>
      <c r="J15" s="16"/>
      <c r="K15" s="16"/>
      <c r="L15" s="16"/>
      <c r="M15" s="15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24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</row>
    <row r="16" spans="1:77" ht="33" customHeight="1" thickTop="1" thickBot="1" x14ac:dyDescent="0.3">
      <c r="A16" s="23">
        <v>10</v>
      </c>
      <c r="B16" s="11" t="s">
        <v>12</v>
      </c>
      <c r="C16" s="35" t="str">
        <f>'S.O.'!B12</f>
        <v>Alcaldía Gustavo A. Madero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25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</row>
    <row r="17" spans="1:77" ht="33" customHeight="1" thickTop="1" thickBot="1" x14ac:dyDescent="0.3">
      <c r="A17" s="23">
        <v>11</v>
      </c>
      <c r="B17" s="11" t="s">
        <v>12</v>
      </c>
      <c r="C17" s="35" t="str">
        <f>'S.O.'!B13</f>
        <v>Alcaldía Iztacalco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>
        <v>5</v>
      </c>
      <c r="BC17" s="16"/>
      <c r="BD17" s="16"/>
      <c r="BE17" s="16"/>
      <c r="BF17" s="38">
        <f>SUM(BB17:BE17)</f>
        <v>5</v>
      </c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</row>
    <row r="18" spans="1:77" ht="33" customHeight="1" thickTop="1" thickBot="1" x14ac:dyDescent="0.3">
      <c r="A18" s="23">
        <v>12</v>
      </c>
      <c r="B18" s="11" t="s">
        <v>11</v>
      </c>
      <c r="C18" s="35" t="str">
        <f>'S.O.'!B14</f>
        <v>Alcaldía Iztapalapa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>
        <v>1</v>
      </c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30">
        <f>SUM(AH18:BE18)</f>
        <v>1</v>
      </c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</row>
    <row r="19" spans="1:77" ht="33" customHeight="1" thickTop="1" thickBot="1" x14ac:dyDescent="0.3">
      <c r="A19" s="23">
        <v>13</v>
      </c>
      <c r="B19" s="11" t="s">
        <v>12</v>
      </c>
      <c r="C19" s="35" t="str">
        <f>'S.O.'!B15</f>
        <v>Alcaldía La Magdalena Contreras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24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</row>
    <row r="20" spans="1:77" ht="33" customHeight="1" thickTop="1" thickBot="1" x14ac:dyDescent="0.3">
      <c r="A20" s="23">
        <v>14</v>
      </c>
      <c r="B20" s="11" t="s">
        <v>6</v>
      </c>
      <c r="C20" s="35" t="str">
        <f>'S.O.'!B16</f>
        <v>Alcaldía Miguel Hidalgo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24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</row>
    <row r="21" spans="1:77" ht="33" customHeight="1" thickTop="1" thickBot="1" x14ac:dyDescent="0.3">
      <c r="A21" s="23">
        <v>15</v>
      </c>
      <c r="B21" s="11" t="s">
        <v>12</v>
      </c>
      <c r="C21" s="35" t="str">
        <f>'S.O.'!B17</f>
        <v>Alcaldía Milpa Alta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24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</row>
    <row r="22" spans="1:77" ht="33" customHeight="1" thickTop="1" thickBot="1" x14ac:dyDescent="0.3">
      <c r="A22" s="23">
        <v>16</v>
      </c>
      <c r="B22" s="11" t="s">
        <v>8</v>
      </c>
      <c r="C22" s="35" t="str">
        <f>'S.O.'!B18</f>
        <v>Alcaldía Tláhuac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>
        <v>31</v>
      </c>
      <c r="AG22" s="16">
        <v>15</v>
      </c>
      <c r="AH22" s="16"/>
      <c r="AI22" s="16"/>
      <c r="AJ22" s="16"/>
      <c r="AK22" s="16"/>
      <c r="AL22" s="16">
        <v>24</v>
      </c>
      <c r="AM22" s="16">
        <v>15</v>
      </c>
      <c r="AN22" s="16">
        <v>21</v>
      </c>
      <c r="AO22" s="16">
        <v>19</v>
      </c>
      <c r="AP22" s="16">
        <v>22</v>
      </c>
      <c r="AQ22" s="16">
        <v>16</v>
      </c>
      <c r="AR22" s="16"/>
      <c r="AS22" s="16"/>
      <c r="AT22" s="16"/>
      <c r="AU22" s="16"/>
      <c r="AV22" s="16"/>
      <c r="AW22" s="16"/>
      <c r="AX22" s="16">
        <v>25</v>
      </c>
      <c r="AY22" s="16">
        <v>9</v>
      </c>
      <c r="AZ22" s="16"/>
      <c r="BA22" s="16"/>
      <c r="BB22" s="16"/>
      <c r="BC22" s="16"/>
      <c r="BD22" s="16"/>
      <c r="BE22" s="16"/>
      <c r="BF22" s="30">
        <f>SUM(AF22:BE22)</f>
        <v>197</v>
      </c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</row>
    <row r="23" spans="1:77" ht="33" customHeight="1" thickTop="1" thickBot="1" x14ac:dyDescent="0.3">
      <c r="A23" s="23">
        <v>17</v>
      </c>
      <c r="B23" s="11" t="s">
        <v>12</v>
      </c>
      <c r="C23" s="35" t="str">
        <f>'S.O.'!B19</f>
        <v>Alcaldía Tlalpan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24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</row>
    <row r="24" spans="1:77" ht="33" customHeight="1" thickTop="1" thickBot="1" x14ac:dyDescent="0.3">
      <c r="A24" s="23">
        <v>18</v>
      </c>
      <c r="B24" s="11" t="s">
        <v>12</v>
      </c>
      <c r="C24" s="35" t="str">
        <f>'S.O.'!B20</f>
        <v>Alcaldía Venustiano Carranza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24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</row>
    <row r="25" spans="1:77" ht="33" customHeight="1" thickTop="1" thickBot="1" x14ac:dyDescent="0.3">
      <c r="A25" s="23">
        <v>19</v>
      </c>
      <c r="B25" s="11" t="s">
        <v>6</v>
      </c>
      <c r="C25" s="27" t="str">
        <f>'S.O.'!B21</f>
        <v>Alcaldía Xochimilco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>
        <v>2</v>
      </c>
      <c r="AI25" s="16">
        <v>1</v>
      </c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>
        <v>1</v>
      </c>
      <c r="BC25" s="16">
        <v>1</v>
      </c>
      <c r="BD25" s="16"/>
      <c r="BE25" s="16"/>
      <c r="BF25" s="30">
        <f>SUM(AH25:BE25)</f>
        <v>5</v>
      </c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</row>
    <row r="26" spans="1:77" ht="33" customHeight="1" thickTop="1" thickBot="1" x14ac:dyDescent="0.3">
      <c r="A26" s="23">
        <v>20</v>
      </c>
      <c r="B26" s="11" t="s">
        <v>12</v>
      </c>
      <c r="C26" s="35" t="str">
        <f>'S.O.'!B22</f>
        <v>Auditoría Superior de la Ciudad de México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25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</row>
    <row r="27" spans="1:77" ht="33" customHeight="1" thickTop="1" thickBot="1" x14ac:dyDescent="0.3">
      <c r="A27" s="23">
        <v>21</v>
      </c>
      <c r="B27" s="11" t="s">
        <v>12</v>
      </c>
      <c r="C27" s="35" t="str">
        <f>'S.O.'!B23</f>
        <v>Autoridad del Centro Histórico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25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</row>
    <row r="28" spans="1:77" ht="33" customHeight="1" thickTop="1" thickBot="1" x14ac:dyDescent="0.3">
      <c r="A28" s="23">
        <v>22</v>
      </c>
      <c r="B28" s="11" t="s">
        <v>10</v>
      </c>
      <c r="C28" s="35" t="str">
        <f>'S.O.'!B24</f>
        <v>Caja de Previsión de la Policía Auxiliar de la Ciudad de México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24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</row>
    <row r="29" spans="1:77" ht="33" customHeight="1" thickTop="1" thickBot="1" x14ac:dyDescent="0.3">
      <c r="A29" s="23">
        <v>23</v>
      </c>
      <c r="B29" s="11" t="s">
        <v>10</v>
      </c>
      <c r="C29" s="27" t="str">
        <f>'S.O.'!B25</f>
        <v xml:space="preserve">Caja de Previsión de la Policía Preventiva de la Ciudad de México 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24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</row>
    <row r="30" spans="1:77" ht="33" customHeight="1" thickTop="1" thickBot="1" x14ac:dyDescent="0.3">
      <c r="A30" s="23">
        <v>24</v>
      </c>
      <c r="B30" s="11" t="s">
        <v>10</v>
      </c>
      <c r="C30" s="35" t="str">
        <f>'S.O.'!B26</f>
        <v>Caja de Previsión para Trabajadores a Lista de Raya del Gobierno de la Ciudad de México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25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</row>
    <row r="31" spans="1:77" ht="33" customHeight="1" thickTop="1" thickBot="1" x14ac:dyDescent="0.3">
      <c r="A31" s="23">
        <v>25</v>
      </c>
      <c r="B31" s="11" t="s">
        <v>10</v>
      </c>
      <c r="C31" s="35" t="str">
        <f>'S.O.'!B27</f>
        <v>Centro de Comando, Control, Cómputo, Comunicaciones y Contacto Ciudadano de la Ciudad de México "C5"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24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</row>
    <row r="32" spans="1:77" ht="33" customHeight="1" thickTop="1" thickBot="1" x14ac:dyDescent="0.3">
      <c r="A32" s="23">
        <v>26</v>
      </c>
      <c r="B32" s="11" t="s">
        <v>10</v>
      </c>
      <c r="C32" s="35" t="str">
        <f>'S.O.'!B28</f>
        <v>Comisión de Derechos Humanos de la Ciudad de México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24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</row>
    <row r="33" spans="1:77" ht="33" customHeight="1" thickTop="1" thickBot="1" x14ac:dyDescent="0.3">
      <c r="A33" s="23">
        <v>27</v>
      </c>
      <c r="B33" s="11" t="s">
        <v>10</v>
      </c>
      <c r="C33" s="35" t="str">
        <f>'S.O.'!B29</f>
        <v>Comisión de Filmaciones de la Ciudad de México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>
        <v>1</v>
      </c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30">
        <f>SUM(AI33:BE33)</f>
        <v>1</v>
      </c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</row>
    <row r="34" spans="1:77" ht="42.75" customHeight="1" thickTop="1" thickBot="1" x14ac:dyDescent="0.3">
      <c r="A34" s="23">
        <v>28</v>
      </c>
      <c r="B34" s="11" t="s">
        <v>10</v>
      </c>
      <c r="C34" s="35" t="str">
        <f>'S.O.'!B30</f>
        <v>Comisión para la Reconstrucción, Recuperación y Transformación de la Ciudad de México en una CDMX cada vez mas resiliente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24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</row>
    <row r="35" spans="1:77" ht="33" customHeight="1" thickTop="1" thickBot="1" x14ac:dyDescent="0.3">
      <c r="A35" s="23">
        <v>29</v>
      </c>
      <c r="B35" s="11" t="s">
        <v>10</v>
      </c>
      <c r="C35" s="35" t="str">
        <f>'S.O.'!B31</f>
        <v>Congreso de la Ciudad de México</v>
      </c>
      <c r="D35" s="16"/>
      <c r="E35" s="16"/>
      <c r="F35" s="16">
        <v>27</v>
      </c>
      <c r="G35" s="16">
        <v>39</v>
      </c>
      <c r="H35" s="16"/>
      <c r="I35" s="16"/>
      <c r="J35" s="16"/>
      <c r="K35" s="16"/>
      <c r="L35" s="16"/>
      <c r="M35" s="16"/>
      <c r="N35" s="16"/>
      <c r="O35" s="16"/>
      <c r="P35" s="16">
        <v>29</v>
      </c>
      <c r="Q35" s="16">
        <v>35</v>
      </c>
      <c r="R35" s="16"/>
      <c r="S35" s="16"/>
      <c r="T35" s="16">
        <v>33</v>
      </c>
      <c r="U35" s="16">
        <v>39</v>
      </c>
      <c r="V35" s="16"/>
      <c r="W35" s="16"/>
      <c r="X35" s="16"/>
      <c r="Y35" s="16"/>
      <c r="Z35" s="16"/>
      <c r="AA35" s="16"/>
      <c r="AB35" s="16"/>
      <c r="AC35" s="16"/>
      <c r="AD35" s="16">
        <v>11</v>
      </c>
      <c r="AE35" s="16">
        <v>7</v>
      </c>
      <c r="AF35" s="16"/>
      <c r="AG35" s="16"/>
      <c r="AH35" s="16"/>
      <c r="AI35" s="16"/>
      <c r="AJ35" s="16">
        <v>35</v>
      </c>
      <c r="AK35" s="16">
        <v>29</v>
      </c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30">
        <f>SUM(F35:BE35)</f>
        <v>284</v>
      </c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</row>
    <row r="36" spans="1:77" ht="33" customHeight="1" thickTop="1" thickBot="1" x14ac:dyDescent="0.3">
      <c r="A36" s="23">
        <v>30</v>
      </c>
      <c r="B36" s="11" t="s">
        <v>10</v>
      </c>
      <c r="C36" s="27" t="str">
        <f>'S.O.'!B32</f>
        <v xml:space="preserve">Consejería Jurídica y de Servicios Legales de la Ciudad México 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>
        <v>1</v>
      </c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32">
        <f>SUM(AI36:BE36)</f>
        <v>1</v>
      </c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</row>
    <row r="37" spans="1:77" ht="33" customHeight="1" thickTop="1" thickBot="1" x14ac:dyDescent="0.3">
      <c r="A37" s="23">
        <v>31</v>
      </c>
      <c r="B37" s="11" t="s">
        <v>10</v>
      </c>
      <c r="C37" s="27" t="str">
        <f>'S.O.'!B33</f>
        <v>Consejo de Evaluación para el Desarrollo Social de la Ciudad de México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22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</row>
    <row r="38" spans="1:77" ht="33" customHeight="1" thickTop="1" thickBot="1" x14ac:dyDescent="0.3">
      <c r="A38" s="23">
        <v>32</v>
      </c>
      <c r="B38" s="11" t="s">
        <v>10</v>
      </c>
      <c r="C38" s="27" t="str">
        <f>'S.O.'!B34</f>
        <v>Consejo de la Judicatura de la Ciudad de México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>
        <v>1</v>
      </c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29">
        <f>SUM(AH38:BE38)</f>
        <v>1</v>
      </c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</row>
    <row r="39" spans="1:77" ht="33" customHeight="1" thickTop="1" thickBot="1" x14ac:dyDescent="0.3">
      <c r="A39" s="23">
        <v>33</v>
      </c>
      <c r="B39" s="11" t="s">
        <v>10</v>
      </c>
      <c r="C39" s="35" t="str">
        <f>'S.O.'!B35</f>
        <v>Consejo Económico y Social de la Ciudad de México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2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</row>
    <row r="40" spans="1:77" ht="33" customHeight="1" thickTop="1" thickBot="1" x14ac:dyDescent="0.3">
      <c r="A40" s="23">
        <v>34</v>
      </c>
      <c r="B40" s="11" t="s">
        <v>10</v>
      </c>
      <c r="C40" s="35" t="str">
        <f>'S.O.'!B36</f>
        <v>Consejo para Prevenir y Eliminar la Discriminación de la Ciudad de México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23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</row>
    <row r="41" spans="1:77" ht="33" customHeight="1" thickTop="1" thickBot="1" x14ac:dyDescent="0.3">
      <c r="A41" s="23">
        <v>35</v>
      </c>
      <c r="B41" s="11" t="s">
        <v>10</v>
      </c>
      <c r="C41" s="35" t="str">
        <f>'S.O.'!B37</f>
        <v>Corporación Mexicana de Impresión, S.A. de C.V.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3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</row>
    <row r="42" spans="1:77" ht="33" customHeight="1" thickTop="1" thickBot="1" x14ac:dyDescent="0.3">
      <c r="A42" s="23">
        <v>36</v>
      </c>
      <c r="B42" s="11" t="s">
        <v>10</v>
      </c>
      <c r="C42" s="35" t="str">
        <f>'S.O.'!B38</f>
        <v>Encuentro Social en la Ciudad de México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23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</row>
    <row r="43" spans="1:77" ht="33" customHeight="1" thickTop="1" thickBot="1" x14ac:dyDescent="0.3">
      <c r="A43" s="23">
        <v>37</v>
      </c>
      <c r="B43" s="11" t="s">
        <v>10</v>
      </c>
      <c r="C43" s="35" t="str">
        <f>'S.O.'!B39</f>
        <v>Escuela de Administración Pública de la Ciudad de México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3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</row>
    <row r="44" spans="1:77" ht="33" customHeight="1" thickTop="1" thickBot="1" x14ac:dyDescent="0.3">
      <c r="A44" s="23">
        <v>38</v>
      </c>
      <c r="B44" s="11" t="s">
        <v>9</v>
      </c>
      <c r="C44" s="35" t="str">
        <f>'S.O.'!B40</f>
        <v>Fideicomiso Centro Histórico de la Ciudad de México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3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</row>
    <row r="45" spans="1:77" ht="33" customHeight="1" thickTop="1" thickBot="1" x14ac:dyDescent="0.3">
      <c r="A45" s="23">
        <v>39</v>
      </c>
      <c r="B45" s="11" t="s">
        <v>12</v>
      </c>
      <c r="C45" s="35" t="str">
        <f>'S.O.'!B41</f>
        <v>Fideicomiso de Recuperación Crediticia de la Ciudad de México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23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</row>
    <row r="46" spans="1:77" ht="33" customHeight="1" thickTop="1" thickBot="1" x14ac:dyDescent="0.3">
      <c r="A46" s="23">
        <v>40</v>
      </c>
      <c r="B46" s="11" t="s">
        <v>12</v>
      </c>
      <c r="C46" s="35" t="str">
        <f>'S.O.'!B42</f>
        <v>Fideicomiso Educación Garantizada de la Ciudad de México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>
        <v>1</v>
      </c>
      <c r="BD46" s="16"/>
      <c r="BE46" s="16"/>
      <c r="BF46" s="32">
        <f>SUM(BB46:BE46)</f>
        <v>1</v>
      </c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</row>
    <row r="47" spans="1:77" ht="33" customHeight="1" thickTop="1" thickBot="1" x14ac:dyDescent="0.3">
      <c r="A47" s="23">
        <v>41</v>
      </c>
      <c r="B47" s="11" t="s">
        <v>12</v>
      </c>
      <c r="C47" s="35" t="str">
        <f>'S.O.'!B43</f>
        <v>Fideicomiso Museo de Arte Popular Mexicano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23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</row>
    <row r="48" spans="1:77" ht="33" customHeight="1" thickTop="1" thickBot="1" x14ac:dyDescent="0.3">
      <c r="A48" s="23">
        <v>42</v>
      </c>
      <c r="B48" s="11" t="s">
        <v>12</v>
      </c>
      <c r="C48" s="35" t="str">
        <f>'S.O.'!B44</f>
        <v>Fideicomiso Museo del Estanquillo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23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</row>
    <row r="49" spans="1:77" ht="33" customHeight="1" thickTop="1" thickBot="1" x14ac:dyDescent="0.3">
      <c r="A49" s="23">
        <v>43</v>
      </c>
      <c r="B49" s="11" t="s">
        <v>12</v>
      </c>
      <c r="C49" s="35" t="str">
        <f>'S.O.'!B45</f>
        <v>Fideicomiso para el Fondo de Promoción para el Financiamiento del Transporte Público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23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</row>
    <row r="50" spans="1:77" ht="33" customHeight="1" thickTop="1" thickBot="1" x14ac:dyDescent="0.3">
      <c r="A50" s="23">
        <v>44</v>
      </c>
      <c r="B50" s="11" t="s">
        <v>12</v>
      </c>
      <c r="C50" s="35" t="str">
        <f>'S.O.'!B46</f>
        <v>Fideicomiso para la Promoción y Desarrollo del Cine Mexicano en la Ciudad de México (PROCINE)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23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</row>
    <row r="51" spans="1:77" ht="33" customHeight="1" thickTop="1" thickBot="1" x14ac:dyDescent="0.3">
      <c r="A51" s="23">
        <v>45</v>
      </c>
      <c r="B51" s="11" t="s">
        <v>12</v>
      </c>
      <c r="C51" s="35" t="str">
        <f>'S.O.'!B47</f>
        <v>Fideicomiso Público Complejo Ambiental Xochimilco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23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</row>
    <row r="52" spans="1:77" ht="33" customHeight="1" thickTop="1" thickBot="1" x14ac:dyDescent="0.3">
      <c r="A52" s="23">
        <v>46</v>
      </c>
      <c r="B52" s="11" t="s">
        <v>12</v>
      </c>
      <c r="C52" s="35" t="str">
        <f>'S.O.'!B48</f>
        <v>Fideicomiso Público del Fondo de Apoyo a la Procuración de Justicia de la Ciudad de México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23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</row>
    <row r="53" spans="1:77" ht="33" customHeight="1" thickTop="1" thickBot="1" x14ac:dyDescent="0.3">
      <c r="A53" s="23">
        <v>47</v>
      </c>
      <c r="B53" s="11" t="s">
        <v>12</v>
      </c>
      <c r="C53" s="35" t="str">
        <f>'S.O.'!B49</f>
        <v>Fideicomiso Público del Fondo para el Desarrollo Económico y Social de la Ciudad de México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23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</row>
    <row r="54" spans="1:77" ht="33" customHeight="1" thickTop="1" thickBot="1" x14ac:dyDescent="0.3">
      <c r="A54" s="23">
        <v>48</v>
      </c>
      <c r="B54" s="11" t="s">
        <v>12</v>
      </c>
      <c r="C54" s="35" t="str">
        <f>'S.O.'!B50</f>
        <v>Fondo Ambiental Público de la Ciudad de México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23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</row>
    <row r="55" spans="1:77" ht="33" customHeight="1" thickTop="1" thickBot="1" x14ac:dyDescent="0.3">
      <c r="A55" s="23">
        <v>49</v>
      </c>
      <c r="B55" s="11" t="s">
        <v>12</v>
      </c>
      <c r="C55" s="35" t="str">
        <f>'S.O.'!B51</f>
        <v>Fondo de Desarrollo Económico de la Ciudad de México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23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</row>
    <row r="56" spans="1:77" ht="33" customHeight="1" thickTop="1" thickBot="1" x14ac:dyDescent="0.3">
      <c r="A56" s="23">
        <v>50</v>
      </c>
      <c r="B56" s="11" t="s">
        <v>12</v>
      </c>
      <c r="C56" s="35" t="str">
        <f>'S.O.'!B52</f>
        <v>Fondo Mixto de Promoción Turística de la Ciudad de México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23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</row>
    <row r="57" spans="1:77" ht="33" customHeight="1" thickTop="1" thickBot="1" x14ac:dyDescent="0.3">
      <c r="A57" s="23">
        <v>51</v>
      </c>
      <c r="B57" s="11" t="s">
        <v>12</v>
      </c>
      <c r="C57" s="35" t="str">
        <f>'S.O.'!B53</f>
        <v>Fondo para el Desarrollo Social de la Ciudad de México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23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</row>
    <row r="58" spans="1:77" ht="33" customHeight="1" thickTop="1" thickBot="1" x14ac:dyDescent="0.3">
      <c r="A58" s="23">
        <v>52</v>
      </c>
      <c r="B58" s="11" t="s">
        <v>12</v>
      </c>
      <c r="C58" s="35" t="str">
        <f>'S.O.'!B54</f>
        <v>Fondo para la Atención y Apoyo a las Víctimas del Delito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23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</row>
    <row r="59" spans="1:77" ht="33" customHeight="1" thickTop="1" thickBot="1" x14ac:dyDescent="0.3">
      <c r="A59" s="23">
        <v>53</v>
      </c>
      <c r="B59" s="11" t="s">
        <v>12</v>
      </c>
      <c r="C59" s="35" t="str">
        <f>'S.O.'!B55</f>
        <v>Fondo Público de Atenciòn al Ciclista y al Peatón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23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</row>
    <row r="60" spans="1:77" ht="33" customHeight="1" thickTop="1" thickBot="1" x14ac:dyDescent="0.3">
      <c r="A60" s="23">
        <v>54</v>
      </c>
      <c r="B60" s="11" t="s">
        <v>12</v>
      </c>
      <c r="C60" s="35" t="str">
        <f>'S.O.'!B56</f>
        <v>Heroico Cuerpo de Bomberos de la Ciudad de México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>
        <v>1</v>
      </c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30">
        <f>SUM(AI60:BE60)</f>
        <v>1</v>
      </c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</row>
    <row r="61" spans="1:77" ht="33" customHeight="1" thickTop="1" thickBot="1" x14ac:dyDescent="0.3">
      <c r="A61" s="23">
        <v>55</v>
      </c>
      <c r="B61" s="11" t="s">
        <v>12</v>
      </c>
      <c r="C61" s="35" t="str">
        <f>'S.O.'!B57</f>
        <v>Instituto de Capacitación para el Trabajo de la Ciudad de México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22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</row>
    <row r="62" spans="1:77" ht="33" customHeight="1" thickTop="1" thickBot="1" x14ac:dyDescent="0.3">
      <c r="A62" s="23">
        <v>56</v>
      </c>
      <c r="B62" s="11" t="s">
        <v>12</v>
      </c>
      <c r="C62" s="35" t="str">
        <f>'S.O.'!B58</f>
        <v>Instituto de Educación Media Superior de la Ciudad de México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23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</row>
    <row r="63" spans="1:77" ht="33" customHeight="1" thickTop="1" thickBot="1" x14ac:dyDescent="0.3">
      <c r="A63" s="23">
        <v>57</v>
      </c>
      <c r="B63" s="11" t="s">
        <v>11</v>
      </c>
      <c r="C63" s="35" t="str">
        <f>'S.O.'!B59</f>
        <v>Instituto de Formación Profesional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23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</row>
    <row r="64" spans="1:77" ht="33" customHeight="1" thickTop="1" thickBot="1" x14ac:dyDescent="0.3">
      <c r="A64" s="23">
        <v>58</v>
      </c>
      <c r="B64" s="11" t="s">
        <v>12</v>
      </c>
      <c r="C64" s="35" t="str">
        <f>'S.O.'!B60</f>
        <v>Instituto de la Juventud de la Ciudad de México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>
        <v>14</v>
      </c>
      <c r="BE64" s="16">
        <v>15</v>
      </c>
      <c r="BF64" s="32">
        <f>SUM(BD64:BE64)</f>
        <v>29</v>
      </c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</row>
    <row r="65" spans="1:77" ht="33" customHeight="1" thickTop="1" thickBot="1" x14ac:dyDescent="0.3">
      <c r="A65" s="23">
        <v>59</v>
      </c>
      <c r="B65" s="11" t="s">
        <v>12</v>
      </c>
      <c r="C65" s="27" t="str">
        <f>'S.O.'!B61</f>
        <v>Instituto de Personas con Discapacidad de la Ciudad de México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23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</row>
    <row r="66" spans="1:77" ht="39" customHeight="1" thickTop="1" thickBot="1" x14ac:dyDescent="0.3">
      <c r="A66" s="23">
        <v>60</v>
      </c>
      <c r="B66" s="11" t="s">
        <v>12</v>
      </c>
      <c r="C66" s="27" t="str">
        <f>'S.O.'!B62</f>
        <v>Instituto de Transparencia, Acceso a la Información Pública, Protección de Datos Personales y Rendición de Cuentas de la Ciudad de México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22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</row>
    <row r="67" spans="1:77" ht="33" customHeight="1" thickTop="1" thickBot="1" x14ac:dyDescent="0.3">
      <c r="A67" s="23">
        <v>61</v>
      </c>
      <c r="B67" s="11" t="s">
        <v>12</v>
      </c>
      <c r="C67" s="27" t="str">
        <f>'S.O.'!B63</f>
        <v>Instituto de Verificación Administrativa de la Ciudad de México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>
        <v>1</v>
      </c>
      <c r="BC67" s="16"/>
      <c r="BD67" s="16"/>
      <c r="BE67" s="16"/>
      <c r="BF67" s="29">
        <f>SUM(BB67:BE67)</f>
        <v>1</v>
      </c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</row>
    <row r="68" spans="1:77" ht="33" customHeight="1" thickTop="1" thickBot="1" x14ac:dyDescent="0.3">
      <c r="A68" s="23">
        <v>62</v>
      </c>
      <c r="B68" s="11" t="s">
        <v>12</v>
      </c>
      <c r="C68" s="35" t="str">
        <f>'S.O.'!B64</f>
        <v>Instituto de Vivienda de la Ciudad de México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22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</row>
    <row r="69" spans="1:77" ht="33" customHeight="1" thickTop="1" thickBot="1" x14ac:dyDescent="0.3">
      <c r="A69" s="23">
        <v>63</v>
      </c>
      <c r="B69" s="11" t="s">
        <v>12</v>
      </c>
      <c r="C69" s="35" t="str">
        <f>'S.O.'!B65</f>
        <v>Instituto del Deporte de la Ciudad de México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23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</row>
    <row r="70" spans="1:77" ht="33" customHeight="1" thickTop="1" thickBot="1" x14ac:dyDescent="0.3">
      <c r="A70" s="23">
        <v>64</v>
      </c>
      <c r="B70" s="11" t="s">
        <v>12</v>
      </c>
      <c r="C70" s="35" t="str">
        <f>'S.O.'!B66</f>
        <v>Instituto Electoral de la Ciudad de México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23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</row>
    <row r="71" spans="1:77" ht="33" customHeight="1" thickTop="1" thickBot="1" x14ac:dyDescent="0.3">
      <c r="A71" s="23">
        <v>65</v>
      </c>
      <c r="B71" s="11" t="s">
        <v>12</v>
      </c>
      <c r="C71" s="35" t="str">
        <f>'S.O.'!B67</f>
        <v>Instituto Local de la Infraestructura Física Educativa de la Ciudad de México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23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</row>
    <row r="72" spans="1:77" ht="33" customHeight="1" thickTop="1" thickBot="1" x14ac:dyDescent="0.3">
      <c r="A72" s="23">
        <v>66</v>
      </c>
      <c r="B72" s="11" t="s">
        <v>11</v>
      </c>
      <c r="C72" s="27" t="str">
        <f>'S.O.'!B68</f>
        <v>Instituto para la Atención y Prevención de las Adicciones en la Ciudad de México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>
        <v>1</v>
      </c>
      <c r="AI72" s="16">
        <v>1</v>
      </c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>
        <v>14</v>
      </c>
      <c r="BA72" s="16">
        <v>10</v>
      </c>
      <c r="BB72" s="16"/>
      <c r="BC72" s="16"/>
      <c r="BD72" s="16"/>
      <c r="BE72" s="16"/>
      <c r="BF72" s="29">
        <f>SUM(AH72:BE72)</f>
        <v>26</v>
      </c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</row>
    <row r="73" spans="1:77" ht="33" customHeight="1" thickTop="1" thickBot="1" x14ac:dyDescent="0.3">
      <c r="A73" s="23">
        <v>67</v>
      </c>
      <c r="B73" s="11" t="s">
        <v>12</v>
      </c>
      <c r="C73" s="35" t="str">
        <f>'S.O.'!B69</f>
        <v>Instituto para la Seguridad de las Construcciones en la Ciudad de México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22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</row>
    <row r="74" spans="1:77" ht="33" customHeight="1" thickTop="1" thickBot="1" x14ac:dyDescent="0.3">
      <c r="A74" s="23">
        <v>68</v>
      </c>
      <c r="B74" s="11" t="s">
        <v>12</v>
      </c>
      <c r="C74" s="35" t="str">
        <f>'S.O.'!B70</f>
        <v xml:space="preserve">Jefatura de Gobierno de la Ciudad de México 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23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</row>
    <row r="75" spans="1:77" ht="33" customHeight="1" thickTop="1" thickBot="1" x14ac:dyDescent="0.3">
      <c r="A75" s="23">
        <v>69</v>
      </c>
      <c r="B75" s="11" t="s">
        <v>12</v>
      </c>
      <c r="C75" s="35" t="str">
        <f>'S.O.'!B71</f>
        <v>Junta de Asistencia Privada de la Ciudad de México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23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</row>
    <row r="76" spans="1:77" ht="33" customHeight="1" thickTop="1" thickBot="1" x14ac:dyDescent="0.3">
      <c r="A76" s="23">
        <v>70</v>
      </c>
      <c r="B76" s="11" t="s">
        <v>12</v>
      </c>
      <c r="C76" s="35" t="str">
        <f>'S.O.'!B72</f>
        <v>Junta Local de Conciliación y Arbitraje de la Ciudad de México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23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</row>
    <row r="77" spans="1:77" ht="33" customHeight="1" thickTop="1" thickBot="1" x14ac:dyDescent="0.3">
      <c r="A77" s="23">
        <v>71</v>
      </c>
      <c r="B77" s="11" t="s">
        <v>12</v>
      </c>
      <c r="C77" s="35" t="str">
        <f>'S.O.'!B73</f>
        <v>Mecanismo de Protección Integral de Personas Defensoras de Derechos Humanos y Periodistas de la Ciudad de México</v>
      </c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23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</row>
    <row r="78" spans="1:77" ht="33" customHeight="1" thickTop="1" thickBot="1" x14ac:dyDescent="0.3">
      <c r="A78" s="23">
        <v>72</v>
      </c>
      <c r="B78" s="11" t="s">
        <v>6</v>
      </c>
      <c r="C78" s="35" t="str">
        <f>'S.O.'!B74</f>
        <v>Metrobús</v>
      </c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>
        <v>1</v>
      </c>
      <c r="BC78" s="16"/>
      <c r="BD78" s="16"/>
      <c r="BE78" s="16"/>
      <c r="BF78" s="32">
        <f>SUM(BB78:BE78)</f>
        <v>1</v>
      </c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</row>
    <row r="79" spans="1:77" ht="33" customHeight="1" thickTop="1" thickBot="1" x14ac:dyDescent="0.3">
      <c r="A79" s="23">
        <v>73</v>
      </c>
      <c r="B79" s="11" t="s">
        <v>12</v>
      </c>
      <c r="C79" s="35" t="str">
        <f>'S.O.'!B75</f>
        <v>Morena en la Ciudad de México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23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</row>
    <row r="80" spans="1:77" ht="33" customHeight="1" thickTop="1" thickBot="1" x14ac:dyDescent="0.3">
      <c r="A80" s="23">
        <v>74</v>
      </c>
      <c r="B80" s="11" t="s">
        <v>11</v>
      </c>
      <c r="C80" s="35" t="str">
        <f>'S.O.'!B76</f>
        <v>Movimiento Ciudadano en la Ciudad de México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23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</row>
    <row r="81" spans="1:77" ht="33" customHeight="1" thickTop="1" thickBot="1" x14ac:dyDescent="0.3">
      <c r="A81" s="23">
        <v>75</v>
      </c>
      <c r="B81" s="11" t="s">
        <v>12</v>
      </c>
      <c r="C81" s="35" t="str">
        <f>'S.O.'!B77</f>
        <v>Nueva Alianza en la Ciudad de México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23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</row>
    <row r="82" spans="1:77" ht="33" customHeight="1" thickTop="1" thickBot="1" x14ac:dyDescent="0.3">
      <c r="A82" s="23">
        <v>76</v>
      </c>
      <c r="B82" s="11" t="s">
        <v>12</v>
      </c>
      <c r="C82" s="35" t="str">
        <f>'S.O.'!B78</f>
        <v>Òrgano Regulador de Transporte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23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</row>
    <row r="83" spans="1:77" ht="33" customHeight="1" thickTop="1" thickBot="1" x14ac:dyDescent="0.3">
      <c r="A83" s="23">
        <v>77</v>
      </c>
      <c r="B83" s="11" t="s">
        <v>12</v>
      </c>
      <c r="C83" s="35" t="str">
        <f>'S.O.'!B79</f>
        <v>Partido Acción Nacional en la Ciudad de México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23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</row>
    <row r="84" spans="1:77" ht="33" customHeight="1" thickTop="1" thickBot="1" x14ac:dyDescent="0.3">
      <c r="A84" s="23">
        <v>78</v>
      </c>
      <c r="B84" s="11" t="s">
        <v>9</v>
      </c>
      <c r="C84" s="35" t="str">
        <f>'S.O.'!B80</f>
        <v>Partido de la Revolución Democrática en la Ciudad de México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23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</row>
    <row r="85" spans="1:77" ht="33" customHeight="1" thickTop="1" thickBot="1" x14ac:dyDescent="0.3">
      <c r="A85" s="23">
        <v>79</v>
      </c>
      <c r="B85" s="11" t="s">
        <v>9</v>
      </c>
      <c r="C85" s="35" t="str">
        <f>'S.O.'!B81</f>
        <v>Partido del Trabajo en la Ciudad de México</v>
      </c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23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</row>
    <row r="86" spans="1:77" ht="33" customHeight="1" thickTop="1" thickBot="1" x14ac:dyDescent="0.3">
      <c r="A86" s="23">
        <v>80</v>
      </c>
      <c r="B86" s="11" t="s">
        <v>9</v>
      </c>
      <c r="C86" s="35" t="str">
        <f>'S.O.'!B82</f>
        <v>Partido Humanista en la Ciudad de México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23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</row>
    <row r="87" spans="1:77" ht="33" customHeight="1" thickTop="1" thickBot="1" x14ac:dyDescent="0.3">
      <c r="A87" s="23">
        <v>81</v>
      </c>
      <c r="B87" s="11" t="s">
        <v>6</v>
      </c>
      <c r="C87" s="35" t="str">
        <f>'S.O.'!B83</f>
        <v>Partido Revolucionario Institucional en la Ciudad de México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23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</row>
    <row r="88" spans="1:77" ht="33" customHeight="1" thickTop="1" thickBot="1" x14ac:dyDescent="0.3">
      <c r="A88" s="23">
        <v>82</v>
      </c>
      <c r="B88" s="11" t="s">
        <v>9</v>
      </c>
      <c r="C88" s="35" t="str">
        <f>'S.O.'!B84</f>
        <v>Partido Verde Ecologista de México en la Ciudad de México</v>
      </c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23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</row>
    <row r="89" spans="1:77" ht="33" customHeight="1" thickTop="1" thickBot="1" x14ac:dyDescent="0.3">
      <c r="A89" s="23">
        <v>83</v>
      </c>
      <c r="B89" s="11" t="s">
        <v>9</v>
      </c>
      <c r="C89" s="35" t="str">
        <f>'S.O.'!B85</f>
        <v>Planta de Asfalto de la Ciudad de México</v>
      </c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23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</row>
    <row r="90" spans="1:77" ht="33" customHeight="1" thickTop="1" thickBot="1" x14ac:dyDescent="0.3">
      <c r="A90" s="23">
        <v>84</v>
      </c>
      <c r="B90" s="11" t="s">
        <v>9</v>
      </c>
      <c r="C90" s="35" t="str">
        <f>'S.O.'!B86</f>
        <v>Policía Auxiliar</v>
      </c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23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</row>
    <row r="91" spans="1:77" ht="33" customHeight="1" thickTop="1" thickBot="1" x14ac:dyDescent="0.3">
      <c r="A91" s="23">
        <v>85</v>
      </c>
      <c r="B91" s="11" t="s">
        <v>9</v>
      </c>
      <c r="C91" s="35" t="str">
        <f>'S.O.'!B87</f>
        <v>Policía Bancaria e Industrial</v>
      </c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23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</row>
    <row r="92" spans="1:77" ht="33" customHeight="1" thickTop="1" thickBot="1" x14ac:dyDescent="0.3">
      <c r="A92" s="23">
        <v>86</v>
      </c>
      <c r="B92" s="11" t="s">
        <v>9</v>
      </c>
      <c r="C92" s="35" t="str">
        <f>'S.O.'!B88</f>
        <v>PROCDMX S.A. de C.V. (Agencia de Promoción, Inversión y Desarrollo para la Ciudad de México)</v>
      </c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23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</row>
    <row r="93" spans="1:77" ht="33" customHeight="1" thickTop="1" thickBot="1" x14ac:dyDescent="0.3">
      <c r="A93" s="23">
        <v>87</v>
      </c>
      <c r="B93" s="11" t="s">
        <v>9</v>
      </c>
      <c r="C93" s="35" t="str">
        <f>'S.O.'!B89</f>
        <v>Procuraduría Ambiental y del Ordenamiento Territorial de la Ciudad de México</v>
      </c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23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</row>
    <row r="94" spans="1:77" ht="33" customHeight="1" thickTop="1" thickBot="1" x14ac:dyDescent="0.3">
      <c r="A94" s="23">
        <v>88</v>
      </c>
      <c r="B94" s="11" t="s">
        <v>12</v>
      </c>
      <c r="C94" s="35" t="str">
        <f>'S.O.'!B90</f>
        <v>Procuraduría General de Justicia de la Ciudad de México</v>
      </c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23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</row>
    <row r="95" spans="1:77" ht="33" customHeight="1" thickTop="1" thickBot="1" x14ac:dyDescent="0.3">
      <c r="A95" s="23">
        <v>89</v>
      </c>
      <c r="B95" s="11" t="s">
        <v>12</v>
      </c>
      <c r="C95" s="35" t="str">
        <f>'S.O.'!B91</f>
        <v>Procuraduría Social de la Ciudad de México</v>
      </c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23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</row>
    <row r="96" spans="1:77" ht="33" customHeight="1" thickTop="1" thickBot="1" x14ac:dyDescent="0.3">
      <c r="A96" s="23">
        <v>90</v>
      </c>
      <c r="B96" s="11" t="s">
        <v>12</v>
      </c>
      <c r="C96" s="27" t="str">
        <f>'S.O.'!B92</f>
        <v>Red de Transporte Público de Pasajeros de la Ciudad de México (RTP)</v>
      </c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>
        <v>6</v>
      </c>
      <c r="AS96" s="16">
        <v>9</v>
      </c>
      <c r="AT96" s="16"/>
      <c r="AU96" s="16"/>
      <c r="AV96" s="16">
        <v>17</v>
      </c>
      <c r="AW96" s="16">
        <v>28</v>
      </c>
      <c r="AX96" s="16"/>
      <c r="AY96" s="16"/>
      <c r="AZ96" s="16"/>
      <c r="BA96" s="16"/>
      <c r="BB96" s="16"/>
      <c r="BC96" s="16"/>
      <c r="BD96" s="16"/>
      <c r="BE96" s="16"/>
      <c r="BF96" s="32">
        <f>SUM(AR96:BE96)</f>
        <v>60</v>
      </c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</row>
    <row r="97" spans="1:77" ht="33" customHeight="1" thickTop="1" thickBot="1" x14ac:dyDescent="0.3">
      <c r="A97" s="23">
        <v>91</v>
      </c>
      <c r="B97" s="11" t="s">
        <v>12</v>
      </c>
      <c r="C97" s="35" t="str">
        <f>'S.O.'!B93</f>
        <v>Régimen de Protección Social en Salud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22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</row>
    <row r="98" spans="1:77" ht="33" customHeight="1" thickTop="1" thickBot="1" x14ac:dyDescent="0.3">
      <c r="A98" s="23">
        <v>92</v>
      </c>
      <c r="B98" s="11" t="s">
        <v>12</v>
      </c>
      <c r="C98" s="35" t="str">
        <f>'S.O.'!B94</f>
        <v>Secretaría de Administraciòn y Finanzas</v>
      </c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23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</row>
    <row r="99" spans="1:77" ht="33" customHeight="1" thickTop="1" thickBot="1" x14ac:dyDescent="0.3">
      <c r="A99" s="23">
        <v>93</v>
      </c>
      <c r="B99" s="11" t="s">
        <v>6</v>
      </c>
      <c r="C99" s="35" t="str">
        <f>'S.O.'!B95</f>
        <v>Secretaría de Cultura de la Ciudad de México</v>
      </c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23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</row>
    <row r="100" spans="1:77" ht="33" customHeight="1" thickTop="1" thickBot="1" x14ac:dyDescent="0.3">
      <c r="A100" s="23">
        <v>94</v>
      </c>
      <c r="B100" s="11" t="s">
        <v>12</v>
      </c>
      <c r="C100" s="27" t="str">
        <f>'S.O.'!B96</f>
        <v>Secretaría de Desarrollo Económico</v>
      </c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23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</row>
    <row r="101" spans="1:77" ht="33" customHeight="1" thickTop="1" thickBot="1" x14ac:dyDescent="0.3">
      <c r="A101" s="23">
        <v>95</v>
      </c>
      <c r="B101" s="11" t="s">
        <v>12</v>
      </c>
      <c r="C101" s="35" t="str">
        <f>'S.O.'!B97</f>
        <v>Secretaría de Desarrollo Urbano y Vivienda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22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</row>
    <row r="102" spans="1:77" ht="33" customHeight="1" thickTop="1" thickBot="1" x14ac:dyDescent="0.3">
      <c r="A102" s="23">
        <v>96</v>
      </c>
      <c r="B102" s="11" t="s">
        <v>6</v>
      </c>
      <c r="C102" s="35" t="str">
        <f>'S.O.'!B98</f>
        <v>Secretaría de Educación, Ciencia, Tecnología e Innovación</v>
      </c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23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</row>
    <row r="103" spans="1:77" ht="33" customHeight="1" thickTop="1" thickBot="1" x14ac:dyDescent="0.3">
      <c r="A103" s="23">
        <v>97</v>
      </c>
      <c r="B103" s="11" t="s">
        <v>6</v>
      </c>
      <c r="C103" s="35" t="str">
        <f>'S.O.'!B99</f>
        <v>Secretaría de Gestiòn Integral de Riesgos y Protección Civil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23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</row>
    <row r="104" spans="1:77" ht="33" customHeight="1" thickTop="1" thickBot="1" x14ac:dyDescent="0.3">
      <c r="A104" s="23">
        <v>98</v>
      </c>
      <c r="B104" s="11" t="s">
        <v>6</v>
      </c>
      <c r="C104" s="35" t="str">
        <f>'S.O.'!B100</f>
        <v>Secretaría de Gobierno</v>
      </c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23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</row>
    <row r="105" spans="1:77" ht="33" customHeight="1" thickTop="1" thickBot="1" x14ac:dyDescent="0.3">
      <c r="A105" s="23">
        <v>99</v>
      </c>
      <c r="B105" s="11" t="s">
        <v>6</v>
      </c>
      <c r="C105" s="35" t="str">
        <f>'S.O.'!B101</f>
        <v>Secretaría de Inclusión y Bienestar Social</v>
      </c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>
        <v>19</v>
      </c>
      <c r="Y105" s="16">
        <v>23</v>
      </c>
      <c r="Z105" s="16"/>
      <c r="AA105" s="16"/>
      <c r="AB105" s="16">
        <v>37</v>
      </c>
      <c r="AC105" s="16">
        <v>25</v>
      </c>
      <c r="AD105" s="16"/>
      <c r="AE105" s="16"/>
      <c r="AF105" s="16"/>
      <c r="AG105" s="16"/>
      <c r="AH105" s="16">
        <v>1</v>
      </c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>
        <v>1</v>
      </c>
      <c r="BC105" s="16"/>
      <c r="BD105" s="16"/>
      <c r="BE105" s="16"/>
      <c r="BF105" s="29">
        <f>SUM(X105:BE105)</f>
        <v>106</v>
      </c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</row>
    <row r="106" spans="1:77" ht="33" customHeight="1" thickTop="1" thickBot="1" x14ac:dyDescent="0.3">
      <c r="A106" s="23">
        <v>100</v>
      </c>
      <c r="B106" s="11" t="s">
        <v>6</v>
      </c>
      <c r="C106" s="35" t="str">
        <f>'S.O.'!B102</f>
        <v xml:space="preserve">Secretaría de la Contraloría General </v>
      </c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>
        <v>1</v>
      </c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29">
        <f>SUM(AI106:BE106)</f>
        <v>1</v>
      </c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</row>
    <row r="107" spans="1:77" ht="33" customHeight="1" thickTop="1" thickBot="1" x14ac:dyDescent="0.3">
      <c r="A107" s="23">
        <v>101</v>
      </c>
      <c r="B107" s="11" t="s">
        <v>6</v>
      </c>
      <c r="C107" s="27" t="str">
        <f>'S.O.'!B103</f>
        <v xml:space="preserve">Secretaría de Movilidad </v>
      </c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>
        <v>1</v>
      </c>
      <c r="BD107" s="16"/>
      <c r="BE107" s="16"/>
      <c r="BF107" s="29">
        <f>SUM(BB107:BE107)</f>
        <v>1</v>
      </c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</row>
    <row r="108" spans="1:77" ht="33" customHeight="1" thickTop="1" thickBot="1" x14ac:dyDescent="0.3">
      <c r="A108" s="23">
        <v>102</v>
      </c>
      <c r="B108" s="11" t="s">
        <v>6</v>
      </c>
      <c r="C108" s="35" t="str">
        <f>'S.O.'!B104</f>
        <v>Secretaría de Mujeres</v>
      </c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22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</row>
    <row r="109" spans="1:77" ht="33" customHeight="1" thickTop="1" thickBot="1" x14ac:dyDescent="0.3">
      <c r="A109" s="23">
        <v>103</v>
      </c>
      <c r="B109" s="11" t="s">
        <v>6</v>
      </c>
      <c r="C109" s="27" t="str">
        <f>'S.O.'!B105</f>
        <v>Secretaría de Obras y Servicios</v>
      </c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23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</row>
    <row r="110" spans="1:77" ht="33" customHeight="1" thickTop="1" thickBot="1" x14ac:dyDescent="0.3">
      <c r="A110" s="23">
        <v>104</v>
      </c>
      <c r="B110" s="11" t="s">
        <v>6</v>
      </c>
      <c r="C110" s="35" t="str">
        <f>'S.O.'!B106</f>
        <v>Secretaría de Pueblos y Barrios Originarios y Comunidades Indígenas</v>
      </c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22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</row>
    <row r="111" spans="1:77" ht="33" customHeight="1" thickTop="1" thickBot="1" x14ac:dyDescent="0.3">
      <c r="A111" s="23">
        <v>105</v>
      </c>
      <c r="B111" s="11" t="s">
        <v>6</v>
      </c>
      <c r="C111" s="27" t="str">
        <f>'S.O.'!B107</f>
        <v>Secretaría de Salud de la Ciudad de México</v>
      </c>
      <c r="D111" s="16"/>
      <c r="E111" s="16"/>
      <c r="F111" s="16"/>
      <c r="G111" s="16"/>
      <c r="H111" s="16">
        <v>35</v>
      </c>
      <c r="I111" s="16">
        <v>30</v>
      </c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>
        <v>1</v>
      </c>
      <c r="BC111" s="16"/>
      <c r="BD111" s="16"/>
      <c r="BE111" s="16"/>
      <c r="BF111" s="29">
        <f>SUM(H111:BE111)</f>
        <v>66</v>
      </c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</row>
    <row r="112" spans="1:77" ht="33" customHeight="1" thickTop="1" thickBot="1" x14ac:dyDescent="0.3">
      <c r="A112" s="23">
        <v>106</v>
      </c>
      <c r="B112" s="11" t="s">
        <v>6</v>
      </c>
      <c r="C112" s="27" t="str">
        <f>'S.O.'!B108</f>
        <v>Secretaría de Seguridad Ciudadana</v>
      </c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22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</row>
    <row r="113" spans="1:77" ht="33" customHeight="1" thickTop="1" thickBot="1" x14ac:dyDescent="0.3">
      <c r="A113" s="23">
        <v>107</v>
      </c>
      <c r="B113" s="11" t="s">
        <v>6</v>
      </c>
      <c r="C113" s="35" t="str">
        <f>'S.O.'!B109</f>
        <v>Secretaría de Trabajo y Fomento al Empleo</v>
      </c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22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</row>
    <row r="114" spans="1:77" ht="33" customHeight="1" thickTop="1" thickBot="1" x14ac:dyDescent="0.3">
      <c r="A114" s="23">
        <v>108</v>
      </c>
      <c r="B114" s="11" t="s">
        <v>6</v>
      </c>
      <c r="C114" s="35" t="str">
        <f>'S.O.'!B110</f>
        <v>Secretaría de Turismo de la Ciudad de México</v>
      </c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23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</row>
    <row r="115" spans="1:77" ht="33" customHeight="1" thickTop="1" thickBot="1" x14ac:dyDescent="0.3">
      <c r="A115" s="23">
        <v>109</v>
      </c>
      <c r="B115" s="11" t="s">
        <v>6</v>
      </c>
      <c r="C115" s="35" t="str">
        <f>'S.O.'!B111</f>
        <v>Secretaría del Medio Ambiente del Gobierno de la Ciudad de México</v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23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</row>
    <row r="116" spans="1:77" ht="36" customHeight="1" thickTop="1" thickBot="1" x14ac:dyDescent="0.3">
      <c r="A116" s="23">
        <v>110</v>
      </c>
      <c r="B116" s="11" t="s">
        <v>6</v>
      </c>
      <c r="C116" s="35" t="str">
        <f>'S.O.'!B112</f>
        <v>Secretaría Ejecutiva del Mecanismo de Seguimiento y Evaluación del Programa de Derechos Humanos de la Ciudad de México</v>
      </c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23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</row>
    <row r="117" spans="1:77" ht="33" customHeight="1" thickTop="1" thickBot="1" x14ac:dyDescent="0.3">
      <c r="A117" s="23">
        <v>111</v>
      </c>
      <c r="B117" s="11" t="s">
        <v>6</v>
      </c>
      <c r="C117" s="27" t="str">
        <f>'S.O.'!B113</f>
        <v>Servicio de Transportes Eléctricos de la Ciudad de México</v>
      </c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>
        <v>10</v>
      </c>
      <c r="AA117" s="16">
        <v>17</v>
      </c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29">
        <f>SUM(Z117:BE117)</f>
        <v>27</v>
      </c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</row>
    <row r="118" spans="1:77" ht="33" customHeight="1" thickTop="1" thickBot="1" x14ac:dyDescent="0.3">
      <c r="A118" s="23">
        <v>112</v>
      </c>
      <c r="B118" s="11" t="s">
        <v>6</v>
      </c>
      <c r="C118" s="35" t="str">
        <f>'S.O.'!B114</f>
        <v>Servicios de Salud Pública de la Ciudad de México</v>
      </c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>
        <v>36</v>
      </c>
      <c r="AU118" s="16">
        <v>37</v>
      </c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29">
        <f>SUM(AT118:BE118)</f>
        <v>73</v>
      </c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</row>
    <row r="119" spans="1:77" ht="33" customHeight="1" thickTop="1" thickBot="1" x14ac:dyDescent="0.3">
      <c r="A119" s="23">
        <v>113</v>
      </c>
      <c r="B119" s="11" t="s">
        <v>12</v>
      </c>
      <c r="C119" s="35" t="str">
        <f>'S.O.'!B115</f>
        <v>Servicios Metropolitanos, S.A. de C.V.</v>
      </c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23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</row>
    <row r="120" spans="1:77" ht="33" customHeight="1" thickTop="1" thickBot="1" x14ac:dyDescent="0.3">
      <c r="A120" s="23">
        <v>114</v>
      </c>
      <c r="B120" s="11" t="s">
        <v>12</v>
      </c>
      <c r="C120" s="35" t="str">
        <f>'S.O.'!B116</f>
        <v>Sistema de Aguas de la Ciudad de México</v>
      </c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23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</row>
    <row r="121" spans="1:77" ht="33" customHeight="1" thickTop="1" thickBot="1" x14ac:dyDescent="0.3">
      <c r="A121" s="23">
        <v>115</v>
      </c>
      <c r="B121" s="11" t="s">
        <v>12</v>
      </c>
      <c r="C121" s="35" t="str">
        <f>'S.O.'!B117</f>
        <v>Sistema de Transporte Colectivo</v>
      </c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23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</row>
    <row r="122" spans="1:77" ht="33" customHeight="1" thickTop="1" thickBot="1" x14ac:dyDescent="0.3">
      <c r="A122" s="23">
        <v>116</v>
      </c>
      <c r="B122" s="11" t="s">
        <v>12</v>
      </c>
      <c r="C122" s="27" t="str">
        <f>'S.O.'!B118</f>
        <v>Sistema para el Desarrollo Integral de la Familia Ciudad de México</v>
      </c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23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</row>
    <row r="123" spans="1:77" ht="33" customHeight="1" thickTop="1" thickBot="1" x14ac:dyDescent="0.3">
      <c r="A123" s="23">
        <v>117</v>
      </c>
      <c r="B123" s="11" t="s">
        <v>12</v>
      </c>
      <c r="C123" s="27" t="str">
        <f>'S.O.'!B119</f>
        <v xml:space="preserve">Sistema Público de Radiodifusión de la Ciudad de México </v>
      </c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22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</row>
    <row r="124" spans="1:77" ht="33" customHeight="1" thickTop="1" thickBot="1" x14ac:dyDescent="0.3">
      <c r="A124" s="23">
        <v>118</v>
      </c>
      <c r="B124" s="11" t="s">
        <v>12</v>
      </c>
      <c r="C124" s="35" t="str">
        <f>'S.O.'!B120</f>
        <v>Tribunal de Justicia Administrativa de la Ciudad de México</v>
      </c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22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</row>
    <row r="125" spans="1:77" ht="33" customHeight="1" thickTop="1" thickBot="1" x14ac:dyDescent="0.3">
      <c r="A125" s="23">
        <v>119</v>
      </c>
      <c r="B125" s="11" t="s">
        <v>12</v>
      </c>
      <c r="C125" s="35" t="str">
        <f>'S.O.'!B121</f>
        <v>Tribunal Electoral de la Ciudad de México</v>
      </c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23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</row>
    <row r="126" spans="1:77" ht="33" customHeight="1" thickTop="1" thickBot="1" x14ac:dyDescent="0.3">
      <c r="A126" s="23">
        <v>120</v>
      </c>
      <c r="B126" s="11" t="s">
        <v>12</v>
      </c>
      <c r="C126" s="35" t="str">
        <f>'S.O.'!B122</f>
        <v>Tribunal Superior de Justicia de la Ciudad de México</v>
      </c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23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</row>
    <row r="127" spans="1:77" ht="33" customHeight="1" thickTop="1" thickBot="1" x14ac:dyDescent="0.3">
      <c r="A127" s="23">
        <v>121</v>
      </c>
      <c r="B127" s="11" t="s">
        <v>11</v>
      </c>
      <c r="C127" s="27" t="str">
        <f>'S.O.'!B123</f>
        <v>Universidad Autónoma de la Ciudad de México</v>
      </c>
      <c r="D127" s="16"/>
      <c r="E127" s="16"/>
      <c r="F127" s="16"/>
      <c r="G127" s="16"/>
      <c r="H127" s="16"/>
      <c r="I127" s="16"/>
      <c r="J127" s="16">
        <v>21</v>
      </c>
      <c r="K127" s="16">
        <v>23</v>
      </c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>
        <v>1</v>
      </c>
      <c r="BD127" s="16"/>
      <c r="BE127" s="16"/>
      <c r="BF127" s="29">
        <f>SUM(I127:BE127)</f>
        <v>45</v>
      </c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</row>
    <row r="128" spans="1:77" ht="33" customHeight="1" thickTop="1" thickBot="1" x14ac:dyDescent="0.3">
      <c r="A128" s="23">
        <v>122</v>
      </c>
      <c r="B128" s="11" t="s">
        <v>11</v>
      </c>
      <c r="C128" s="27" t="str">
        <f>'S.O.'!B124</f>
        <v>Universidad de la Policía de la Ciudad de México</v>
      </c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22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</row>
    <row r="129" spans="1:77" ht="33" customHeight="1" thickTop="1" thickBot="1" x14ac:dyDescent="0.3">
      <c r="A129" s="23">
        <v>123</v>
      </c>
      <c r="B129" s="11" t="s">
        <v>8</v>
      </c>
      <c r="C129" s="35" t="str">
        <f>'S.O.'!B125</f>
        <v>Alianza de Tranviarios de México</v>
      </c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22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</row>
    <row r="130" spans="1:77" ht="33" customHeight="1" thickTop="1" thickBot="1" x14ac:dyDescent="0.3">
      <c r="A130" s="23">
        <v>124</v>
      </c>
      <c r="B130" s="11" t="s">
        <v>11</v>
      </c>
      <c r="C130" s="35" t="str">
        <f>'S.O.'!B126</f>
        <v>Asociación Sindical de Trabajadores del Instituto de Vivienda de la Ciudad de México</v>
      </c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23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</row>
    <row r="131" spans="1:77" ht="33" customHeight="1" thickTop="1" thickBot="1" x14ac:dyDescent="0.3">
      <c r="A131" s="23">
        <v>125</v>
      </c>
      <c r="B131" s="12" t="s">
        <v>14</v>
      </c>
      <c r="C131" s="35" t="str">
        <f>'S.O.'!B127</f>
        <v>Asociación Sindical de Trabajadores del Metro</v>
      </c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23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</row>
    <row r="132" spans="1:77" ht="33" customHeight="1" thickTop="1" thickBot="1" x14ac:dyDescent="0.3">
      <c r="A132" s="23">
        <v>126</v>
      </c>
      <c r="B132" s="12" t="s">
        <v>14</v>
      </c>
      <c r="C132" s="35" t="str">
        <f>'S.O.'!B128</f>
        <v>Sindicato Auténtico de Trabajadores de la Asamblea Legislativa de la Ciudad de México</v>
      </c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23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</row>
    <row r="133" spans="1:77" ht="33" customHeight="1" thickTop="1" thickBot="1" x14ac:dyDescent="0.3">
      <c r="A133" s="23">
        <v>127</v>
      </c>
      <c r="B133" s="12" t="s">
        <v>14</v>
      </c>
      <c r="C133" s="35" t="str">
        <f>'S.O.'!B129</f>
        <v>Sindicato de Empleados del Servicio de Anales de Jurisprudencia</v>
      </c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23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</row>
    <row r="134" spans="1:77" ht="33" customHeight="1" thickTop="1" thickBot="1" x14ac:dyDescent="0.3">
      <c r="A134" s="23">
        <v>128</v>
      </c>
      <c r="B134" s="12" t="s">
        <v>14</v>
      </c>
      <c r="C134" s="35" t="str">
        <f>'S.O.'!B130</f>
        <v>Sindicato de la Unión de Trabajadores del Instituto de Educación Media Superior de la Ciudad de México (SUTIEMS)</v>
      </c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23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</row>
    <row r="135" spans="1:77" ht="33" customHeight="1" thickTop="1" thickBot="1" x14ac:dyDescent="0.3">
      <c r="A135" s="23">
        <v>129</v>
      </c>
      <c r="B135" s="12" t="s">
        <v>14</v>
      </c>
      <c r="C135" s="35" t="str">
        <f>'S.O.'!B131</f>
        <v>Sindicato de Trabajadores de la Asamblea Legislativa del Distrito Federal</v>
      </c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23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</row>
    <row r="136" spans="1:77" ht="33" customHeight="1" thickTop="1" thickBot="1" x14ac:dyDescent="0.3">
      <c r="A136" s="23">
        <v>130</v>
      </c>
      <c r="B136" s="12" t="s">
        <v>14</v>
      </c>
      <c r="C136" s="35" t="str">
        <f>'S.O.'!B132</f>
        <v>Sindicato de Trabajadores de la Auditoría Superior de la Ciudad de México</v>
      </c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23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</row>
    <row r="137" spans="1:77" ht="33" customHeight="1" thickTop="1" thickBot="1" x14ac:dyDescent="0.3">
      <c r="A137" s="23">
        <v>131</v>
      </c>
      <c r="B137" s="12" t="s">
        <v>14</v>
      </c>
      <c r="C137" s="35" t="str">
        <f>'S.O.'!B133</f>
        <v>Sindicato de Trabajadores de Transporte de Pasajeros de la Ciudad de México</v>
      </c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23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</row>
    <row r="138" spans="1:77" ht="33" customHeight="1" thickTop="1" thickBot="1" x14ac:dyDescent="0.3">
      <c r="A138" s="23">
        <v>132</v>
      </c>
      <c r="B138" s="12" t="s">
        <v>14</v>
      </c>
      <c r="C138" s="35" t="str">
        <f>'S.O.'!B134</f>
        <v>Sindicato de Trabajadores del Poder Judicial de la Ciudad de México</v>
      </c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23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</row>
    <row r="139" spans="1:77" ht="33" customHeight="1" thickTop="1" thickBot="1" x14ac:dyDescent="0.3">
      <c r="A139" s="23">
        <v>133</v>
      </c>
      <c r="B139" s="12" t="s">
        <v>14</v>
      </c>
      <c r="C139" s="35" t="str">
        <f>'S.O.'!B135</f>
        <v>Sindicato de Trabajadores del Tribunal de Justicia Administraiva d ela Ciudad de México</v>
      </c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23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</row>
    <row r="140" spans="1:77" ht="33" customHeight="1" thickTop="1" thickBot="1" x14ac:dyDescent="0.3">
      <c r="A140" s="23">
        <v>134</v>
      </c>
      <c r="B140" s="12" t="s">
        <v>14</v>
      </c>
      <c r="C140" s="35" t="str">
        <f>'S.O.'!B136</f>
        <v>Sindicato de Trabajadores del Tribunal Superior de Justicia de la Ciudad de México</v>
      </c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23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</row>
    <row r="141" spans="1:77" ht="33" customHeight="1" thickTop="1" thickBot="1" x14ac:dyDescent="0.3">
      <c r="A141" s="23">
        <v>135</v>
      </c>
      <c r="B141" s="12" t="s">
        <v>14</v>
      </c>
      <c r="C141" s="35" t="str">
        <f>'S.O.'!B137</f>
        <v>Sindicato del Heroico Cuerpo de Bomberos de la Ciudad de México</v>
      </c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23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</row>
    <row r="142" spans="1:77" ht="33" customHeight="1" thickTop="1" thickBot="1" x14ac:dyDescent="0.3">
      <c r="A142" s="23">
        <v>136</v>
      </c>
      <c r="B142" s="12" t="s">
        <v>14</v>
      </c>
      <c r="C142" s="35" t="str">
        <f>'S.O.'!B138</f>
        <v>Sindicato Democrático de los Trabajadores de la Procuraduría Social de la Ciudad de México</v>
      </c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23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</row>
    <row r="143" spans="1:77" ht="33" customHeight="1" thickTop="1" thickBot="1" x14ac:dyDescent="0.3">
      <c r="A143" s="23">
        <v>137</v>
      </c>
      <c r="B143" s="12" t="s">
        <v>14</v>
      </c>
      <c r="C143" s="35" t="str">
        <f>'S.O.'!B139</f>
        <v>Sindicato Democrático Independiente de Trabajadores del Sistema de Transporte Colectivo</v>
      </c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23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</row>
    <row r="144" spans="1:77" ht="33" customHeight="1" thickTop="1" thickBot="1" x14ac:dyDescent="0.3">
      <c r="A144" s="23">
        <v>138</v>
      </c>
      <c r="B144" s="12" t="s">
        <v>14</v>
      </c>
      <c r="C144" s="35" t="str">
        <f>'S.O.'!B140</f>
        <v>Sindicato Independiente de Trabajadores del Instituto de Educación Media Superior de la Ciudad de México (SITIEMS)</v>
      </c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23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</row>
    <row r="145" spans="1:77" ht="33" customHeight="1" thickTop="1" thickBot="1" x14ac:dyDescent="0.3">
      <c r="A145" s="23">
        <v>139</v>
      </c>
      <c r="B145" s="12" t="s">
        <v>14</v>
      </c>
      <c r="C145" s="35" t="str">
        <f>'S.O.'!B141</f>
        <v>Sindicato Independiente de Trabajadores Unidos de la Asamblea Legislativa del Distrito Federal</v>
      </c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23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</row>
    <row r="146" spans="1:77" ht="33" customHeight="1" thickTop="1" thickBot="1" x14ac:dyDescent="0.3">
      <c r="A146" s="23">
        <v>140</v>
      </c>
      <c r="B146" s="12" t="s">
        <v>14</v>
      </c>
      <c r="C146" s="35" t="str">
        <f>'S.O.'!B142</f>
        <v>Sindicato Nacional de Trabajadores del Sistema de Transporte Colectivo</v>
      </c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23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</row>
    <row r="147" spans="1:77" ht="33" customHeight="1" thickTop="1" thickBot="1" x14ac:dyDescent="0.3">
      <c r="A147" s="23">
        <v>141</v>
      </c>
      <c r="B147" s="12" t="s">
        <v>14</v>
      </c>
      <c r="C147" s="35" t="str">
        <f>'S.O.'!B143</f>
        <v>Sindicato Único de Trabajadores de la Universidad Autónoma de la Ciudad de México (SUTUACM)</v>
      </c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23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</row>
    <row r="148" spans="1:77" ht="33" customHeight="1" thickTop="1" thickBot="1" x14ac:dyDescent="0.3">
      <c r="A148" s="23">
        <v>142</v>
      </c>
      <c r="B148" s="12" t="s">
        <v>14</v>
      </c>
      <c r="C148" s="35" t="str">
        <f>'S.O.'!B144</f>
        <v>Sindicato Único de Trabajadores del Gobierno de la Ciudad de México (SUTGCDMX)</v>
      </c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23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</row>
    <row r="149" spans="1:77" ht="33" customHeight="1" thickTop="1" thickBot="1" x14ac:dyDescent="0.3">
      <c r="A149" s="23">
        <v>143</v>
      </c>
      <c r="B149" s="12" t="s">
        <v>14</v>
      </c>
      <c r="C149" s="35" t="str">
        <f>'S.O.'!B145</f>
        <v>Sindicato Único de Trabajadores Democráticos del Sistema de Transporte Colectivo</v>
      </c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23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</row>
    <row r="150" spans="1:77" ht="33" customHeight="1" thickTop="1" thickBot="1" x14ac:dyDescent="0.3">
      <c r="A150" s="24">
        <v>144</v>
      </c>
      <c r="B150" s="13" t="s">
        <v>13</v>
      </c>
      <c r="C150" s="27" t="s">
        <v>2</v>
      </c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60">
        <v>2</v>
      </c>
      <c r="BC150" s="37"/>
      <c r="BD150" s="37"/>
      <c r="BE150" s="37"/>
      <c r="BF150" s="32">
        <f>SUM(BB150:BE150)</f>
        <v>2</v>
      </c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</row>
    <row r="151" spans="1:77" ht="16.5" thickTop="1" thickBot="1" x14ac:dyDescent="0.3">
      <c r="A151" s="74" t="s">
        <v>4</v>
      </c>
      <c r="B151" s="74"/>
      <c r="C151" s="74"/>
      <c r="D151" s="25">
        <f>SUM(D11:D150)</f>
        <v>15</v>
      </c>
      <c r="E151" s="25">
        <f>SUM(E11:E150)</f>
        <v>12</v>
      </c>
      <c r="F151" s="25">
        <f>SUM(F35:F150)</f>
        <v>27</v>
      </c>
      <c r="G151" s="25">
        <f>SUM(G35:G150)</f>
        <v>39</v>
      </c>
      <c r="H151" s="25">
        <f>SUM(H111:H150)</f>
        <v>35</v>
      </c>
      <c r="I151" s="25">
        <f>SUM(I111:I150)</f>
        <v>30</v>
      </c>
      <c r="J151" s="25">
        <f>SUM(J127:J150)</f>
        <v>21</v>
      </c>
      <c r="K151" s="25">
        <f>SUM(K127:K150)</f>
        <v>23</v>
      </c>
      <c r="L151" s="25">
        <f>SUM(L11:L150)</f>
        <v>14</v>
      </c>
      <c r="M151" s="25">
        <f>SUM(M11:M150)</f>
        <v>14</v>
      </c>
      <c r="N151" s="25">
        <f>SUM(N11:N150)</f>
        <v>23</v>
      </c>
      <c r="O151" s="25">
        <f>SUM(O11:O150)</f>
        <v>37</v>
      </c>
      <c r="P151" s="25">
        <f>SUM(P35:P150)</f>
        <v>29</v>
      </c>
      <c r="Q151" s="25">
        <f>SUM(Q35:Q150)</f>
        <v>35</v>
      </c>
      <c r="R151" s="25">
        <f>SUM(R11:R150)</f>
        <v>37</v>
      </c>
      <c r="S151" s="25">
        <f>SUM(S11:S150)</f>
        <v>26</v>
      </c>
      <c r="T151" s="25">
        <f>SUM(T35:T150)</f>
        <v>33</v>
      </c>
      <c r="U151" s="25">
        <f>SUM(U35:U150)</f>
        <v>39</v>
      </c>
      <c r="V151" s="25">
        <f>SUM(V11:V150)</f>
        <v>38</v>
      </c>
      <c r="W151" s="25">
        <f>SUM(W11:W150)</f>
        <v>44</v>
      </c>
      <c r="X151" s="25">
        <f>SUM(X105:X150)</f>
        <v>19</v>
      </c>
      <c r="Y151" s="25">
        <f>SUM(Y105:Y150)</f>
        <v>23</v>
      </c>
      <c r="Z151" s="25">
        <f>SUM(Z117:Z150)</f>
        <v>10</v>
      </c>
      <c r="AA151" s="25">
        <f>SUM(AA117:AA150)</f>
        <v>17</v>
      </c>
      <c r="AB151" s="25">
        <f>SUM(AB105:AB150)</f>
        <v>37</v>
      </c>
      <c r="AC151" s="25">
        <f>SUM(AC105:AC150)</f>
        <v>25</v>
      </c>
      <c r="AD151" s="25">
        <f>SUM(AD35:AD150)</f>
        <v>11</v>
      </c>
      <c r="AE151" s="25">
        <f>SUM(AE35:AE150)</f>
        <v>7</v>
      </c>
      <c r="AF151" s="25">
        <f>SUM(AF22:AF150)</f>
        <v>31</v>
      </c>
      <c r="AG151" s="25">
        <f>SUM(AG22:AG150)</f>
        <v>15</v>
      </c>
      <c r="AH151" s="25">
        <f>SUM(AH18:AH150)</f>
        <v>6</v>
      </c>
      <c r="AI151" s="25">
        <f>SUM(AI18:AI150)</f>
        <v>6</v>
      </c>
      <c r="AJ151" s="25">
        <f>SUM(AJ35:AJ150)</f>
        <v>35</v>
      </c>
      <c r="AK151" s="25">
        <f>SUM(AK35:AK150)</f>
        <v>29</v>
      </c>
      <c r="AL151" s="25">
        <f t="shared" ref="AL151:AQ151" si="0">SUM(AL22:AL150)</f>
        <v>24</v>
      </c>
      <c r="AM151" s="25">
        <f t="shared" si="0"/>
        <v>15</v>
      </c>
      <c r="AN151" s="25">
        <f t="shared" si="0"/>
        <v>21</v>
      </c>
      <c r="AO151" s="25">
        <f t="shared" si="0"/>
        <v>19</v>
      </c>
      <c r="AP151" s="25">
        <f t="shared" si="0"/>
        <v>22</v>
      </c>
      <c r="AQ151" s="25">
        <f t="shared" si="0"/>
        <v>16</v>
      </c>
      <c r="AR151" s="25">
        <f>SUM(AR96:AR150)</f>
        <v>6</v>
      </c>
      <c r="AS151" s="25">
        <f>SUM(AS96:AS150)</f>
        <v>9</v>
      </c>
      <c r="AT151" s="25">
        <f>SUM(AT118:AT150)</f>
        <v>36</v>
      </c>
      <c r="AU151" s="25">
        <f>SUM(AU118:AU150)</f>
        <v>37</v>
      </c>
      <c r="AV151" s="25">
        <f>SUM(AV96:AV150)</f>
        <v>17</v>
      </c>
      <c r="AW151" s="25">
        <f>SUM(AW96:AW150)</f>
        <v>28</v>
      </c>
      <c r="AX151" s="25">
        <f>SUM(AX22:AX150)</f>
        <v>25</v>
      </c>
      <c r="AY151" s="25">
        <f>SUM(AY22:AY150)</f>
        <v>9</v>
      </c>
      <c r="AZ151" s="25">
        <f>SUM(AZ72:AZ150)</f>
        <v>14</v>
      </c>
      <c r="BA151" s="25">
        <f>SUM(BA72:BA150)</f>
        <v>10</v>
      </c>
      <c r="BB151" s="25">
        <f>SUM(BB13:BB150)</f>
        <v>15</v>
      </c>
      <c r="BC151" s="25">
        <f>SUM(BC13:BC150)</f>
        <v>8</v>
      </c>
      <c r="BD151" s="25">
        <f>SUM(BD64:BD150)</f>
        <v>14</v>
      </c>
      <c r="BE151" s="25">
        <f>SUM(BE64:BE150)</f>
        <v>15</v>
      </c>
      <c r="BF151" s="25">
        <f>SUM(BF7:BF150)</f>
        <v>1202</v>
      </c>
    </row>
    <row r="152" spans="1:77" ht="17.25" customHeight="1" thickTop="1" thickBot="1" x14ac:dyDescent="0.3">
      <c r="BF152" s="46"/>
    </row>
    <row r="153" spans="1:77" ht="16.5" thickTop="1" thickBot="1" x14ac:dyDescent="0.3">
      <c r="A153" s="72" t="s">
        <v>157</v>
      </c>
      <c r="B153" s="72"/>
      <c r="C153" s="72"/>
      <c r="D153" s="94">
        <f>SUM(D151,E151)</f>
        <v>27</v>
      </c>
      <c r="E153" s="95"/>
      <c r="F153" s="94">
        <f>SUM(F151:G151)</f>
        <v>66</v>
      </c>
      <c r="G153" s="95"/>
      <c r="H153" s="94">
        <f>SUM(H151:I151)</f>
        <v>65</v>
      </c>
      <c r="I153" s="95"/>
      <c r="J153" s="94">
        <f>SUM(J151:K151)</f>
        <v>44</v>
      </c>
      <c r="K153" s="95"/>
      <c r="L153" s="94">
        <f>SUM(L151:M151)</f>
        <v>28</v>
      </c>
      <c r="M153" s="95"/>
      <c r="N153" s="94">
        <f>SUM(N151,O151)</f>
        <v>60</v>
      </c>
      <c r="O153" s="95"/>
      <c r="P153" s="94">
        <f>SUM(P151:Q151)</f>
        <v>64</v>
      </c>
      <c r="Q153" s="95"/>
      <c r="R153" s="94">
        <f>SUM(R151,S151)</f>
        <v>63</v>
      </c>
      <c r="S153" s="95"/>
      <c r="T153" s="94">
        <f>SUM(T151,U151)</f>
        <v>72</v>
      </c>
      <c r="U153" s="95"/>
      <c r="V153" s="94">
        <f>SUM(V151,W151)</f>
        <v>82</v>
      </c>
      <c r="W153" s="95"/>
      <c r="X153" s="94">
        <f>SUM(X151,Y151)</f>
        <v>42</v>
      </c>
      <c r="Y153" s="95"/>
      <c r="Z153" s="94">
        <f>SUM(Z151,AA151)</f>
        <v>27</v>
      </c>
      <c r="AA153" s="95"/>
      <c r="AB153" s="94">
        <f>SUM(AB151,AC151)</f>
        <v>62</v>
      </c>
      <c r="AC153" s="95"/>
      <c r="AD153" s="94">
        <f>SUM(AD151,AE151)</f>
        <v>18</v>
      </c>
      <c r="AE153" s="95"/>
      <c r="AF153" s="94">
        <f>SUM(AF151,AG151)</f>
        <v>46</v>
      </c>
      <c r="AG153" s="95"/>
      <c r="AH153" s="94">
        <f>SUM(AH151,AI151)</f>
        <v>12</v>
      </c>
      <c r="AI153" s="95"/>
      <c r="AJ153" s="94">
        <f>SUM(AJ151,AK151)</f>
        <v>64</v>
      </c>
      <c r="AK153" s="95"/>
      <c r="AL153" s="94">
        <f>SUM(AL151,AM151)</f>
        <v>39</v>
      </c>
      <c r="AM153" s="95"/>
      <c r="AN153" s="94">
        <f>SUM(AN151,AO151)</f>
        <v>40</v>
      </c>
      <c r="AO153" s="95"/>
      <c r="AP153" s="94">
        <f>SUM(AP151,AQ151)</f>
        <v>38</v>
      </c>
      <c r="AQ153" s="95"/>
      <c r="AR153" s="94">
        <f>SUM(AR151,AS151)</f>
        <v>15</v>
      </c>
      <c r="AS153" s="95"/>
      <c r="AT153" s="94">
        <f>SUM(AT151,AU151)</f>
        <v>73</v>
      </c>
      <c r="AU153" s="95"/>
      <c r="AV153" s="94">
        <f>SUM(AV151,AW151)</f>
        <v>45</v>
      </c>
      <c r="AW153" s="95"/>
      <c r="AX153" s="94">
        <f>SUM(AX151,AY151)</f>
        <v>34</v>
      </c>
      <c r="AY153" s="95"/>
      <c r="AZ153" s="94">
        <f>SUM(AZ151,BA151)</f>
        <v>24</v>
      </c>
      <c r="BA153" s="95"/>
      <c r="BB153" s="94">
        <f>SUM(BB151,BC151)</f>
        <v>23</v>
      </c>
      <c r="BC153" s="95"/>
      <c r="BD153" s="94">
        <f>SUM(BD151,BE151)</f>
        <v>29</v>
      </c>
      <c r="BE153" s="95"/>
      <c r="BF153" s="23">
        <f>SUM(D153:BE153)</f>
        <v>1202</v>
      </c>
    </row>
    <row r="154" spans="1:77" ht="16.5" thickTop="1" thickBot="1" x14ac:dyDescent="0.3">
      <c r="A154" s="73" t="s">
        <v>158</v>
      </c>
      <c r="B154" s="73"/>
      <c r="C154" s="73"/>
      <c r="D154" s="96">
        <v>2</v>
      </c>
      <c r="E154" s="97"/>
      <c r="F154" s="96">
        <v>3</v>
      </c>
      <c r="G154" s="97"/>
      <c r="H154" s="96">
        <v>0</v>
      </c>
      <c r="I154" s="97"/>
      <c r="J154" s="96">
        <v>2</v>
      </c>
      <c r="K154" s="97"/>
      <c r="L154" s="96">
        <v>4</v>
      </c>
      <c r="M154" s="97"/>
      <c r="N154" s="96">
        <v>3</v>
      </c>
      <c r="O154" s="97"/>
      <c r="P154" s="96">
        <v>4</v>
      </c>
      <c r="Q154" s="97"/>
      <c r="R154" s="96">
        <v>1</v>
      </c>
      <c r="S154" s="97"/>
      <c r="T154" s="96">
        <v>3</v>
      </c>
      <c r="U154" s="97"/>
      <c r="V154" s="96">
        <v>3</v>
      </c>
      <c r="W154" s="97"/>
      <c r="X154" s="96">
        <v>1</v>
      </c>
      <c r="Y154" s="97"/>
      <c r="Z154" s="96">
        <v>0</v>
      </c>
      <c r="AA154" s="97"/>
      <c r="AB154" s="96">
        <v>0</v>
      </c>
      <c r="AC154" s="97"/>
      <c r="AD154" s="96">
        <v>1</v>
      </c>
      <c r="AE154" s="97"/>
      <c r="AF154" s="96">
        <v>0</v>
      </c>
      <c r="AG154" s="97"/>
      <c r="AH154" s="96">
        <v>1</v>
      </c>
      <c r="AI154" s="97"/>
      <c r="AJ154" s="96">
        <v>4</v>
      </c>
      <c r="AK154" s="97"/>
      <c r="AL154" s="96">
        <v>1</v>
      </c>
      <c r="AM154" s="97"/>
      <c r="AN154" s="96">
        <v>3</v>
      </c>
      <c r="AO154" s="97"/>
      <c r="AP154" s="96">
        <v>1</v>
      </c>
      <c r="AQ154" s="97"/>
      <c r="AR154" s="96">
        <v>0</v>
      </c>
      <c r="AS154" s="97"/>
      <c r="AT154" s="96">
        <v>2</v>
      </c>
      <c r="AU154" s="97"/>
      <c r="AV154" s="96">
        <v>0</v>
      </c>
      <c r="AW154" s="97"/>
      <c r="AX154" s="96">
        <v>0</v>
      </c>
      <c r="AY154" s="97"/>
      <c r="AZ154" s="96">
        <v>0</v>
      </c>
      <c r="BA154" s="97"/>
      <c r="BB154" s="96">
        <v>0</v>
      </c>
      <c r="BC154" s="97"/>
      <c r="BD154" s="96">
        <v>0</v>
      </c>
      <c r="BE154" s="97"/>
      <c r="BF154" s="23">
        <f>SUM(D154:BE154)</f>
        <v>39</v>
      </c>
    </row>
    <row r="155" spans="1:77" s="46" customFormat="1" ht="15.75" thickTop="1" x14ac:dyDescent="0.25">
      <c r="A155" s="99" t="s">
        <v>184</v>
      </c>
      <c r="B155" s="99"/>
      <c r="C155" s="99"/>
      <c r="D155" s="63"/>
      <c r="E155" s="63"/>
      <c r="F155" s="63"/>
      <c r="G155" s="63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5">
        <f>SUM(BF153:BF154)</f>
        <v>1241</v>
      </c>
    </row>
    <row r="156" spans="1:77" s="46" customFormat="1" ht="15.75" thickBot="1" x14ac:dyDescent="0.3">
      <c r="A156" s="66"/>
      <c r="B156" s="66"/>
      <c r="C156" s="67"/>
      <c r="D156" s="66"/>
      <c r="E156" s="66"/>
      <c r="F156" s="66"/>
      <c r="G156" s="66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9"/>
    </row>
    <row r="157" spans="1:77" ht="16.5" thickTop="1" thickBot="1" x14ac:dyDescent="0.3">
      <c r="A157" s="72" t="s">
        <v>177</v>
      </c>
      <c r="B157" s="72"/>
      <c r="C157" s="72"/>
      <c r="D157" s="94">
        <f>SUM(D151,F151,H151,J151,L151,N151,P151,R151,T151,V151)</f>
        <v>272</v>
      </c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5"/>
      <c r="X157" s="94">
        <f>SUM(X151,Z151,AB151,AD151,AF151,AH151,AJ151,AL151,AN151,AP151)</f>
        <v>216</v>
      </c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5"/>
      <c r="AR157" s="94">
        <f>SUM(AR151,AT151,AV151,AX151,AZ151,BB151,BD151)</f>
        <v>127</v>
      </c>
      <c r="AS157" s="98"/>
      <c r="AT157" s="98"/>
      <c r="AU157" s="98"/>
      <c r="AV157" s="98"/>
      <c r="AW157" s="98"/>
      <c r="AX157" s="98"/>
      <c r="AY157" s="98"/>
      <c r="AZ157" s="98"/>
      <c r="BA157" s="98"/>
      <c r="BB157" s="98"/>
      <c r="BC157" s="98"/>
      <c r="BD157" s="98"/>
      <c r="BE157" s="95"/>
      <c r="BF157" s="23">
        <f>SUM(D157:BE157)</f>
        <v>615</v>
      </c>
    </row>
    <row r="158" spans="1:77" ht="16.5" thickTop="1" thickBot="1" x14ac:dyDescent="0.3">
      <c r="A158" s="72" t="s">
        <v>178</v>
      </c>
      <c r="B158" s="72"/>
      <c r="C158" s="72"/>
      <c r="D158" s="94">
        <f>SUM(E151,G151,I151,K151,M151,O151,Q151,S151,U151,W151)</f>
        <v>299</v>
      </c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5"/>
      <c r="X158" s="94">
        <f>SUM(Y151,AA151,AC151,AE151,AG151,AI151,AK151,AM151,AO151,AQ151)</f>
        <v>172</v>
      </c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98"/>
      <c r="AM158" s="98"/>
      <c r="AN158" s="98"/>
      <c r="AO158" s="98"/>
      <c r="AP158" s="98"/>
      <c r="AQ158" s="98"/>
      <c r="AR158" s="94">
        <f>SUM(AS151,AU151,AW151,AY151,BA151,BC151,BE151)</f>
        <v>116</v>
      </c>
      <c r="AS158" s="98"/>
      <c r="AT158" s="98"/>
      <c r="AU158" s="98"/>
      <c r="AV158" s="98"/>
      <c r="AW158" s="98"/>
      <c r="AX158" s="98"/>
      <c r="AY158" s="98"/>
      <c r="AZ158" s="98"/>
      <c r="BA158" s="98"/>
      <c r="BB158" s="98"/>
      <c r="BC158" s="98"/>
      <c r="BD158" s="98"/>
      <c r="BE158" s="98"/>
      <c r="BF158" s="23">
        <f>SUM(D158:BE158)</f>
        <v>587</v>
      </c>
    </row>
    <row r="159" spans="1:77" s="46" customFormat="1" ht="16.5" thickTop="1" thickBot="1" x14ac:dyDescent="0.3">
      <c r="A159" s="44"/>
      <c r="B159" s="44"/>
      <c r="C159" s="44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</row>
    <row r="160" spans="1:77" ht="38.25" customHeight="1" thickTop="1" thickBot="1" x14ac:dyDescent="0.3">
      <c r="A160" s="44"/>
      <c r="B160" s="44"/>
      <c r="C160" s="44"/>
      <c r="AX160" s="100" t="s">
        <v>185</v>
      </c>
      <c r="AY160" s="101"/>
      <c r="AZ160" s="101"/>
      <c r="BA160" s="101"/>
      <c r="BB160" s="101"/>
      <c r="BC160" s="101"/>
      <c r="BD160" s="101"/>
      <c r="BE160" s="102"/>
      <c r="BF160" s="45">
        <v>0.96850000000000003</v>
      </c>
    </row>
    <row r="161" ht="15.75" thickTop="1" x14ac:dyDescent="0.25"/>
  </sheetData>
  <mergeCells count="128">
    <mergeCell ref="A155:C155"/>
    <mergeCell ref="AX160:BE160"/>
    <mergeCell ref="AR157:BE157"/>
    <mergeCell ref="AR158:BE158"/>
    <mergeCell ref="AR3:BE3"/>
    <mergeCell ref="AR153:AS153"/>
    <mergeCell ref="AT153:AU153"/>
    <mergeCell ref="AV153:AW153"/>
    <mergeCell ref="AX153:AY153"/>
    <mergeCell ref="AZ153:BA153"/>
    <mergeCell ref="BB153:BC153"/>
    <mergeCell ref="AR154:AS154"/>
    <mergeCell ref="AT154:AU154"/>
    <mergeCell ref="AV154:AW154"/>
    <mergeCell ref="AX154:AY154"/>
    <mergeCell ref="AZ154:BA154"/>
    <mergeCell ref="BB154:BC154"/>
    <mergeCell ref="AR4:AS4"/>
    <mergeCell ref="AT4:AU4"/>
    <mergeCell ref="AV4:AW4"/>
    <mergeCell ref="AX4:AY4"/>
    <mergeCell ref="AZ4:BA4"/>
    <mergeCell ref="BB4:BC4"/>
    <mergeCell ref="AR5:AS5"/>
    <mergeCell ref="AT5:AU5"/>
    <mergeCell ref="AV5:AW5"/>
    <mergeCell ref="AX5:AY5"/>
    <mergeCell ref="AZ5:BA5"/>
    <mergeCell ref="BB5:BC5"/>
    <mergeCell ref="X157:AQ157"/>
    <mergeCell ref="X158:AQ158"/>
    <mergeCell ref="D157:W157"/>
    <mergeCell ref="AN153:AO153"/>
    <mergeCell ref="AB153:AC153"/>
    <mergeCell ref="AD153:AE153"/>
    <mergeCell ref="AF153:AG153"/>
    <mergeCell ref="AH153:AI153"/>
    <mergeCell ref="AJ153:AK153"/>
    <mergeCell ref="AL153:AM153"/>
    <mergeCell ref="AP153:AQ153"/>
    <mergeCell ref="AP154:AQ154"/>
    <mergeCell ref="D158:W158"/>
    <mergeCell ref="BD153:BE153"/>
    <mergeCell ref="D154:E154"/>
    <mergeCell ref="F154:G154"/>
    <mergeCell ref="H154:I154"/>
    <mergeCell ref="J154:K154"/>
    <mergeCell ref="L154:M154"/>
    <mergeCell ref="N154:O154"/>
    <mergeCell ref="P154:Q154"/>
    <mergeCell ref="R154:S154"/>
    <mergeCell ref="T154:U154"/>
    <mergeCell ref="V154:W154"/>
    <mergeCell ref="X154:Y154"/>
    <mergeCell ref="Z154:AA154"/>
    <mergeCell ref="AB154:AC154"/>
    <mergeCell ref="AD154:AE154"/>
    <mergeCell ref="AF154:AG154"/>
    <mergeCell ref="AH154:AI154"/>
    <mergeCell ref="AJ154:AK154"/>
    <mergeCell ref="AL154:AM154"/>
    <mergeCell ref="AN154:AO154"/>
    <mergeCell ref="BD154:BE154"/>
    <mergeCell ref="V153:W153"/>
    <mergeCell ref="X153:Y153"/>
    <mergeCell ref="Z153:AA153"/>
    <mergeCell ref="AP5:AQ5"/>
    <mergeCell ref="AP4:AQ4"/>
    <mergeCell ref="D153:E153"/>
    <mergeCell ref="F153:G153"/>
    <mergeCell ref="H153:I153"/>
    <mergeCell ref="J153:K153"/>
    <mergeCell ref="L153:M153"/>
    <mergeCell ref="N153:O153"/>
    <mergeCell ref="P153:Q153"/>
    <mergeCell ref="R153:S153"/>
    <mergeCell ref="T153:U153"/>
    <mergeCell ref="AH4:AI4"/>
    <mergeCell ref="AJ4:AK4"/>
    <mergeCell ref="AL4:AM4"/>
    <mergeCell ref="X3:AQ3"/>
    <mergeCell ref="D3:W3"/>
    <mergeCell ref="AH5:AI5"/>
    <mergeCell ref="AJ5:AK5"/>
    <mergeCell ref="AL5:AM5"/>
    <mergeCell ref="AN5:AO5"/>
    <mergeCell ref="BD5:BE5"/>
    <mergeCell ref="BD4:BE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N4:AO4"/>
    <mergeCell ref="A158:C158"/>
    <mergeCell ref="A157:C157"/>
    <mergeCell ref="A153:C153"/>
    <mergeCell ref="A154:C154"/>
    <mergeCell ref="A151:C151"/>
    <mergeCell ref="BF1:BF6"/>
    <mergeCell ref="D1:BE1"/>
    <mergeCell ref="A1:C3"/>
    <mergeCell ref="D2:BE2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1:CN161"/>
  <sheetViews>
    <sheetView zoomScaleNormal="100" workbookViewId="0">
      <pane xSplit="3" ySplit="6" topLeftCell="D10" activePane="bottomRight" state="frozen"/>
      <selection activeCell="H20" sqref="H20"/>
      <selection pane="topRight" activeCell="H20" sqref="H20"/>
      <selection pane="bottomLeft" activeCell="H20" sqref="H20"/>
      <selection pane="bottomRight" sqref="A1:C3"/>
    </sheetView>
  </sheetViews>
  <sheetFormatPr baseColWidth="10" defaultRowHeight="15" x14ac:dyDescent="0.25"/>
  <cols>
    <col min="1" max="1" width="6.42578125" style="3" customWidth="1"/>
    <col min="2" max="2" width="0.28515625" style="3" customWidth="1"/>
    <col min="3" max="3" width="46.28515625" style="2" customWidth="1"/>
    <col min="4" max="4" width="4.7109375" customWidth="1"/>
    <col min="5" max="5" width="5" customWidth="1"/>
    <col min="6" max="6" width="4.7109375" customWidth="1"/>
    <col min="7" max="8" width="4.42578125" customWidth="1"/>
    <col min="9" max="9" width="4.5703125" customWidth="1"/>
    <col min="10" max="11" width="4.7109375" customWidth="1"/>
    <col min="12" max="13" width="4.5703125" customWidth="1"/>
    <col min="14" max="14" width="5.28515625" customWidth="1"/>
    <col min="15" max="15" width="4.42578125" customWidth="1"/>
    <col min="16" max="16" width="4.5703125" customWidth="1"/>
    <col min="17" max="18" width="5.140625" customWidth="1"/>
    <col min="19" max="19" width="4.7109375" customWidth="1"/>
    <col min="20" max="20" width="4.85546875" customWidth="1"/>
    <col min="21" max="21" width="5" customWidth="1"/>
    <col min="22" max="22" width="4.7109375" customWidth="1"/>
    <col min="23" max="23" width="5" customWidth="1"/>
    <col min="24" max="24" width="5.140625" customWidth="1"/>
    <col min="25" max="25" width="5.28515625" customWidth="1"/>
    <col min="26" max="26" width="4.85546875" customWidth="1"/>
    <col min="27" max="27" width="5.140625" customWidth="1"/>
    <col min="28" max="28" width="4.85546875" customWidth="1"/>
    <col min="29" max="29" width="5" customWidth="1"/>
    <col min="30" max="90" width="4.85546875" customWidth="1"/>
    <col min="91" max="91" width="4.5703125" customWidth="1"/>
  </cols>
  <sheetData>
    <row r="1" spans="1:92" ht="15.75" customHeight="1" x14ac:dyDescent="0.25">
      <c r="A1" s="80" t="s">
        <v>187</v>
      </c>
      <c r="B1" s="80"/>
      <c r="C1" s="80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6" t="s">
        <v>1</v>
      </c>
    </row>
    <row r="2" spans="1:92" ht="17.25" customHeight="1" thickBot="1" x14ac:dyDescent="0.3">
      <c r="A2" s="80"/>
      <c r="B2" s="80"/>
      <c r="C2" s="80"/>
      <c r="D2" s="116" t="s">
        <v>175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6"/>
      <c r="CM2" s="116"/>
      <c r="CN2" s="106"/>
    </row>
    <row r="3" spans="1:92" ht="17.25" customHeight="1" thickTop="1" thickBot="1" x14ac:dyDescent="0.3">
      <c r="A3" s="80"/>
      <c r="B3" s="80"/>
      <c r="C3" s="80"/>
      <c r="D3" s="85" t="s">
        <v>172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112" t="s">
        <v>173</v>
      </c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4"/>
      <c r="BP3" s="112" t="s">
        <v>174</v>
      </c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06"/>
    </row>
    <row r="4" spans="1:92" ht="27.75" customHeight="1" thickTop="1" thickBot="1" x14ac:dyDescent="0.3">
      <c r="A4" s="21"/>
      <c r="B4" s="21"/>
      <c r="C4" s="20" t="s">
        <v>0</v>
      </c>
      <c r="D4" s="85">
        <v>20190184</v>
      </c>
      <c r="E4" s="86"/>
      <c r="F4" s="85">
        <v>20190051</v>
      </c>
      <c r="G4" s="86"/>
      <c r="H4" s="85">
        <v>20190270</v>
      </c>
      <c r="I4" s="86"/>
      <c r="J4" s="85">
        <v>20190290</v>
      </c>
      <c r="K4" s="86"/>
      <c r="L4" s="85">
        <v>20190208</v>
      </c>
      <c r="M4" s="86"/>
      <c r="N4" s="85">
        <v>20190272</v>
      </c>
      <c r="O4" s="86"/>
      <c r="P4" s="110">
        <v>20190359</v>
      </c>
      <c r="Q4" s="111"/>
      <c r="R4" s="85">
        <v>20190273</v>
      </c>
      <c r="S4" s="86"/>
      <c r="T4" s="85">
        <v>20190042</v>
      </c>
      <c r="U4" s="86"/>
      <c r="V4" s="85">
        <v>20190263</v>
      </c>
      <c r="W4" s="86"/>
      <c r="X4" s="85">
        <v>20190274</v>
      </c>
      <c r="Y4" s="86"/>
      <c r="Z4" s="85">
        <v>20190282</v>
      </c>
      <c r="AA4" s="86"/>
      <c r="AB4" s="85">
        <v>20190254</v>
      </c>
      <c r="AC4" s="86"/>
      <c r="AD4" s="85">
        <v>20190258</v>
      </c>
      <c r="AE4" s="86"/>
      <c r="AF4" s="103">
        <v>20190192</v>
      </c>
      <c r="AG4" s="104"/>
      <c r="AH4" s="103">
        <v>20190250</v>
      </c>
      <c r="AI4" s="104"/>
      <c r="AJ4" s="103">
        <v>20190275</v>
      </c>
      <c r="AK4" s="104"/>
      <c r="AL4" s="103">
        <v>20190193</v>
      </c>
      <c r="AM4" s="104"/>
      <c r="AN4" s="103" t="s">
        <v>181</v>
      </c>
      <c r="AO4" s="104"/>
      <c r="AP4" s="103">
        <v>20190194</v>
      </c>
      <c r="AQ4" s="104"/>
      <c r="AR4" s="103">
        <v>20190280</v>
      </c>
      <c r="AS4" s="104"/>
      <c r="AT4" s="103">
        <v>20190335</v>
      </c>
      <c r="AU4" s="104"/>
      <c r="AV4" s="103">
        <v>20190195</v>
      </c>
      <c r="AW4" s="104"/>
      <c r="AX4" s="103">
        <v>20190336</v>
      </c>
      <c r="AY4" s="104"/>
      <c r="AZ4" s="103">
        <v>20190304</v>
      </c>
      <c r="BA4" s="104"/>
      <c r="BB4" s="103">
        <v>20190196</v>
      </c>
      <c r="BC4" s="104"/>
      <c r="BD4" s="103">
        <v>20190333</v>
      </c>
      <c r="BE4" s="104"/>
      <c r="BF4" s="103">
        <v>20190313</v>
      </c>
      <c r="BG4" s="104"/>
      <c r="BH4" s="103">
        <v>20190334</v>
      </c>
      <c r="BI4" s="104"/>
      <c r="BJ4" s="103">
        <v>20190314</v>
      </c>
      <c r="BK4" s="104"/>
      <c r="BL4" s="103">
        <v>20190320</v>
      </c>
      <c r="BM4" s="104"/>
      <c r="BN4" s="103">
        <v>20190315</v>
      </c>
      <c r="BO4" s="104"/>
      <c r="BP4" s="103">
        <v>20190346</v>
      </c>
      <c r="BQ4" s="104"/>
      <c r="BR4" s="103">
        <v>20190052</v>
      </c>
      <c r="BS4" s="104"/>
      <c r="BT4" s="103">
        <v>20190343</v>
      </c>
      <c r="BU4" s="104"/>
      <c r="BV4" s="103">
        <v>20190292</v>
      </c>
      <c r="BW4" s="104"/>
      <c r="BX4" s="103">
        <v>20190347</v>
      </c>
      <c r="BY4" s="104"/>
      <c r="BZ4" s="103">
        <v>20190356</v>
      </c>
      <c r="CA4" s="104"/>
      <c r="CB4" s="103">
        <v>20190326</v>
      </c>
      <c r="CC4" s="104"/>
      <c r="CD4" s="103">
        <v>20190236</v>
      </c>
      <c r="CE4" s="104"/>
      <c r="CF4" s="103">
        <v>20190294</v>
      </c>
      <c r="CG4" s="104"/>
      <c r="CH4" s="103">
        <v>20190324</v>
      </c>
      <c r="CI4" s="104"/>
      <c r="CJ4" s="103">
        <v>20190325</v>
      </c>
      <c r="CK4" s="104"/>
      <c r="CL4" s="85">
        <v>20190210</v>
      </c>
      <c r="CM4" s="86"/>
      <c r="CN4" s="106"/>
    </row>
    <row r="5" spans="1:92" ht="16.5" thickTop="1" thickBot="1" x14ac:dyDescent="0.3">
      <c r="A5" s="21"/>
      <c r="B5" s="21"/>
      <c r="C5" s="20" t="s">
        <v>162</v>
      </c>
      <c r="D5" s="105">
        <v>43648</v>
      </c>
      <c r="E5" s="84"/>
      <c r="F5" s="105">
        <v>43651</v>
      </c>
      <c r="G5" s="115"/>
      <c r="H5" s="105">
        <v>43651</v>
      </c>
      <c r="I5" s="84"/>
      <c r="J5" s="105">
        <v>43651</v>
      </c>
      <c r="K5" s="84"/>
      <c r="L5" s="105">
        <v>43654</v>
      </c>
      <c r="M5" s="84"/>
      <c r="N5" s="105">
        <v>43655</v>
      </c>
      <c r="O5" s="84"/>
      <c r="P5" s="105">
        <v>43656</v>
      </c>
      <c r="Q5" s="84"/>
      <c r="R5" s="105">
        <v>43656</v>
      </c>
      <c r="S5" s="84"/>
      <c r="T5" s="105">
        <v>43657</v>
      </c>
      <c r="U5" s="84"/>
      <c r="V5" s="105">
        <v>43658</v>
      </c>
      <c r="W5" s="84"/>
      <c r="X5" s="105">
        <v>43658</v>
      </c>
      <c r="Y5" s="84"/>
      <c r="Z5" s="105">
        <v>43661</v>
      </c>
      <c r="AA5" s="84"/>
      <c r="AB5" s="105">
        <v>43663</v>
      </c>
      <c r="AC5" s="84"/>
      <c r="AD5" s="105">
        <v>43665</v>
      </c>
      <c r="AE5" s="84"/>
      <c r="AF5" s="105">
        <v>43683</v>
      </c>
      <c r="AG5" s="84"/>
      <c r="AH5" s="105">
        <v>43683</v>
      </c>
      <c r="AI5" s="84"/>
      <c r="AJ5" s="105">
        <v>43319</v>
      </c>
      <c r="AK5" s="84"/>
      <c r="AL5" s="105">
        <v>43685</v>
      </c>
      <c r="AM5" s="84"/>
      <c r="AN5" s="105">
        <v>43686</v>
      </c>
      <c r="AO5" s="84"/>
      <c r="AP5" s="105">
        <v>43690</v>
      </c>
      <c r="AQ5" s="84"/>
      <c r="AR5" s="105">
        <v>43691</v>
      </c>
      <c r="AS5" s="84"/>
      <c r="AT5" s="105">
        <v>43691</v>
      </c>
      <c r="AU5" s="84"/>
      <c r="AV5" s="105">
        <v>43692</v>
      </c>
      <c r="AW5" s="84"/>
      <c r="AX5" s="105">
        <v>43692</v>
      </c>
      <c r="AY5" s="84"/>
      <c r="AZ5" s="105">
        <v>43696</v>
      </c>
      <c r="BA5" s="84"/>
      <c r="BB5" s="105">
        <v>43697</v>
      </c>
      <c r="BC5" s="84"/>
      <c r="BD5" s="105">
        <v>43699</v>
      </c>
      <c r="BE5" s="84"/>
      <c r="BF5" s="105">
        <v>43703</v>
      </c>
      <c r="BG5" s="84"/>
      <c r="BH5" s="105">
        <v>43704</v>
      </c>
      <c r="BI5" s="84"/>
      <c r="BJ5" s="105">
        <v>43705</v>
      </c>
      <c r="BK5" s="84"/>
      <c r="BL5" s="105">
        <v>43705</v>
      </c>
      <c r="BM5" s="84"/>
      <c r="BN5" s="105">
        <v>43707</v>
      </c>
      <c r="BO5" s="84"/>
      <c r="BP5" s="105">
        <v>43712</v>
      </c>
      <c r="BQ5" s="84"/>
      <c r="BR5" s="105">
        <v>43714</v>
      </c>
      <c r="BS5" s="84"/>
      <c r="BT5" s="105">
        <v>43714</v>
      </c>
      <c r="BU5" s="84"/>
      <c r="BV5" s="105">
        <v>43719</v>
      </c>
      <c r="BW5" s="84"/>
      <c r="BX5" s="105">
        <v>43721</v>
      </c>
      <c r="BY5" s="84"/>
      <c r="BZ5" s="105">
        <v>43726</v>
      </c>
      <c r="CA5" s="84"/>
      <c r="CB5" s="105">
        <v>43728</v>
      </c>
      <c r="CC5" s="84"/>
      <c r="CD5" s="105">
        <v>43731</v>
      </c>
      <c r="CE5" s="84"/>
      <c r="CF5" s="105">
        <v>43733</v>
      </c>
      <c r="CG5" s="84"/>
      <c r="CH5" s="105">
        <v>43734</v>
      </c>
      <c r="CI5" s="84"/>
      <c r="CJ5" s="105">
        <v>43735</v>
      </c>
      <c r="CK5" s="84"/>
      <c r="CL5" s="105">
        <v>43738</v>
      </c>
      <c r="CM5" s="84"/>
      <c r="CN5" s="106"/>
    </row>
    <row r="6" spans="1:92" ht="16.5" thickTop="1" thickBot="1" x14ac:dyDescent="0.3">
      <c r="A6" s="21"/>
      <c r="B6" s="21"/>
      <c r="C6" s="20" t="s">
        <v>164</v>
      </c>
      <c r="D6" s="22" t="s">
        <v>160</v>
      </c>
      <c r="E6" s="22" t="s">
        <v>161</v>
      </c>
      <c r="F6" s="22" t="s">
        <v>160</v>
      </c>
      <c r="G6" s="22" t="s">
        <v>161</v>
      </c>
      <c r="H6" s="22" t="s">
        <v>160</v>
      </c>
      <c r="I6" s="22" t="s">
        <v>161</v>
      </c>
      <c r="J6" s="22" t="s">
        <v>160</v>
      </c>
      <c r="K6" s="22" t="s">
        <v>161</v>
      </c>
      <c r="L6" s="22" t="s">
        <v>160</v>
      </c>
      <c r="M6" s="22" t="s">
        <v>161</v>
      </c>
      <c r="N6" s="22" t="s">
        <v>160</v>
      </c>
      <c r="O6" s="22" t="s">
        <v>161</v>
      </c>
      <c r="P6" s="22" t="s">
        <v>160</v>
      </c>
      <c r="Q6" s="22" t="s">
        <v>161</v>
      </c>
      <c r="R6" s="22" t="s">
        <v>160</v>
      </c>
      <c r="S6" s="22" t="s">
        <v>161</v>
      </c>
      <c r="T6" s="22" t="s">
        <v>160</v>
      </c>
      <c r="U6" s="22" t="s">
        <v>161</v>
      </c>
      <c r="V6" s="22" t="s">
        <v>160</v>
      </c>
      <c r="W6" s="22" t="s">
        <v>161</v>
      </c>
      <c r="X6" s="22" t="s">
        <v>160</v>
      </c>
      <c r="Y6" s="22" t="s">
        <v>161</v>
      </c>
      <c r="Z6" s="22" t="s">
        <v>160</v>
      </c>
      <c r="AA6" s="22" t="s">
        <v>161</v>
      </c>
      <c r="AB6" s="22" t="s">
        <v>160</v>
      </c>
      <c r="AC6" s="22" t="s">
        <v>161</v>
      </c>
      <c r="AD6" s="22" t="s">
        <v>160</v>
      </c>
      <c r="AE6" s="22" t="s">
        <v>161</v>
      </c>
      <c r="AF6" s="22" t="s">
        <v>160</v>
      </c>
      <c r="AG6" s="22" t="s">
        <v>161</v>
      </c>
      <c r="AH6" s="22" t="s">
        <v>160</v>
      </c>
      <c r="AI6" s="22" t="s">
        <v>161</v>
      </c>
      <c r="AJ6" s="22" t="s">
        <v>160</v>
      </c>
      <c r="AK6" s="22" t="s">
        <v>161</v>
      </c>
      <c r="AL6" s="22" t="s">
        <v>160</v>
      </c>
      <c r="AM6" s="22" t="s">
        <v>161</v>
      </c>
      <c r="AN6" s="22" t="s">
        <v>160</v>
      </c>
      <c r="AO6" s="22" t="s">
        <v>161</v>
      </c>
      <c r="AP6" s="22" t="s">
        <v>160</v>
      </c>
      <c r="AQ6" s="22" t="s">
        <v>161</v>
      </c>
      <c r="AR6" s="22" t="s">
        <v>160</v>
      </c>
      <c r="AS6" s="22" t="s">
        <v>161</v>
      </c>
      <c r="AT6" s="22" t="s">
        <v>160</v>
      </c>
      <c r="AU6" s="22" t="s">
        <v>161</v>
      </c>
      <c r="AV6" s="22" t="s">
        <v>160</v>
      </c>
      <c r="AW6" s="22" t="s">
        <v>161</v>
      </c>
      <c r="AX6" s="22" t="s">
        <v>160</v>
      </c>
      <c r="AY6" s="22" t="s">
        <v>161</v>
      </c>
      <c r="AZ6" s="22" t="s">
        <v>160</v>
      </c>
      <c r="BA6" s="22" t="s">
        <v>161</v>
      </c>
      <c r="BB6" s="22" t="s">
        <v>160</v>
      </c>
      <c r="BC6" s="22" t="s">
        <v>161</v>
      </c>
      <c r="BD6" s="22" t="s">
        <v>160</v>
      </c>
      <c r="BE6" s="22" t="s">
        <v>161</v>
      </c>
      <c r="BF6" s="22" t="s">
        <v>160</v>
      </c>
      <c r="BG6" s="22" t="s">
        <v>161</v>
      </c>
      <c r="BH6" s="22" t="s">
        <v>160</v>
      </c>
      <c r="BI6" s="22" t="s">
        <v>161</v>
      </c>
      <c r="BJ6" s="22" t="s">
        <v>160</v>
      </c>
      <c r="BK6" s="22" t="s">
        <v>161</v>
      </c>
      <c r="BL6" s="22" t="s">
        <v>160</v>
      </c>
      <c r="BM6" s="22" t="s">
        <v>161</v>
      </c>
      <c r="BN6" s="22" t="s">
        <v>160</v>
      </c>
      <c r="BO6" s="22" t="s">
        <v>161</v>
      </c>
      <c r="BP6" s="22" t="s">
        <v>160</v>
      </c>
      <c r="BQ6" s="22" t="s">
        <v>161</v>
      </c>
      <c r="BR6" s="22" t="s">
        <v>160</v>
      </c>
      <c r="BS6" s="22" t="s">
        <v>161</v>
      </c>
      <c r="BT6" s="22" t="s">
        <v>160</v>
      </c>
      <c r="BU6" s="22" t="s">
        <v>161</v>
      </c>
      <c r="BV6" s="22" t="s">
        <v>160</v>
      </c>
      <c r="BW6" s="22" t="s">
        <v>161</v>
      </c>
      <c r="BX6" s="22" t="s">
        <v>160</v>
      </c>
      <c r="BY6" s="22" t="s">
        <v>161</v>
      </c>
      <c r="BZ6" s="22" t="s">
        <v>160</v>
      </c>
      <c r="CA6" s="22" t="s">
        <v>161</v>
      </c>
      <c r="CB6" s="22" t="s">
        <v>160</v>
      </c>
      <c r="CC6" s="22" t="s">
        <v>161</v>
      </c>
      <c r="CD6" s="22" t="s">
        <v>160</v>
      </c>
      <c r="CE6" s="22" t="s">
        <v>161</v>
      </c>
      <c r="CF6" s="22" t="s">
        <v>160</v>
      </c>
      <c r="CG6" s="22" t="s">
        <v>161</v>
      </c>
      <c r="CH6" s="22" t="s">
        <v>160</v>
      </c>
      <c r="CI6" s="22" t="s">
        <v>161</v>
      </c>
      <c r="CJ6" s="22" t="s">
        <v>160</v>
      </c>
      <c r="CK6" s="22" t="s">
        <v>161</v>
      </c>
      <c r="CL6" s="22" t="s">
        <v>160</v>
      </c>
      <c r="CM6" s="22" t="s">
        <v>161</v>
      </c>
      <c r="CN6" s="107"/>
    </row>
    <row r="7" spans="1:92" ht="33" customHeight="1" thickTop="1" thickBot="1" x14ac:dyDescent="0.3">
      <c r="A7" s="23">
        <v>1</v>
      </c>
      <c r="B7" s="11" t="s">
        <v>12</v>
      </c>
      <c r="C7" s="10" t="str">
        <f>'S.O.'!B3</f>
        <v>Agencia de Atención Animal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23"/>
    </row>
    <row r="8" spans="1:92" ht="33" customHeight="1" thickTop="1" thickBot="1" x14ac:dyDescent="0.3">
      <c r="A8" s="23">
        <v>2</v>
      </c>
      <c r="B8" s="11" t="s">
        <v>12</v>
      </c>
      <c r="C8" s="10" t="str">
        <f>'S.O.'!B4</f>
        <v>Agencia de Protección Sanitaria de la Ciudad de México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23"/>
    </row>
    <row r="9" spans="1:92" ht="33" customHeight="1" thickTop="1" thickBot="1" x14ac:dyDescent="0.3">
      <c r="A9" s="23">
        <v>3</v>
      </c>
      <c r="B9" s="11" t="s">
        <v>7</v>
      </c>
      <c r="C9" s="10" t="str">
        <f>'S.O.'!B5</f>
        <v>Agencia Digital de Innovación Pública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23"/>
    </row>
    <row r="10" spans="1:92" ht="33" customHeight="1" thickTop="1" thickBot="1" x14ac:dyDescent="0.3">
      <c r="A10" s="23">
        <v>4</v>
      </c>
      <c r="B10" s="11" t="s">
        <v>7</v>
      </c>
      <c r="C10" s="10" t="str">
        <f>'S.O.'!B6</f>
        <v>Alcaldía Álvaro Obregón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22"/>
    </row>
    <row r="11" spans="1:92" ht="33" customHeight="1" thickTop="1" thickBot="1" x14ac:dyDescent="0.3">
      <c r="A11" s="23">
        <v>5</v>
      </c>
      <c r="B11" s="11" t="s">
        <v>12</v>
      </c>
      <c r="C11" s="10" t="str">
        <f>'S.O.'!B7</f>
        <v>Alcaldía Azcapotzalco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>
        <v>32</v>
      </c>
      <c r="AG11" s="16">
        <v>26</v>
      </c>
      <c r="AH11" s="16"/>
      <c r="AI11" s="16"/>
      <c r="AJ11" s="16"/>
      <c r="AK11" s="16"/>
      <c r="AL11" s="16">
        <v>14</v>
      </c>
      <c r="AM11" s="16">
        <v>19</v>
      </c>
      <c r="AN11" s="16"/>
      <c r="AO11" s="16"/>
      <c r="AP11" s="16">
        <v>29</v>
      </c>
      <c r="AQ11" s="16">
        <v>29</v>
      </c>
      <c r="AR11" s="16"/>
      <c r="AS11" s="16"/>
      <c r="AT11" s="16"/>
      <c r="AU11" s="16"/>
      <c r="AV11" s="16">
        <v>28</v>
      </c>
      <c r="AW11" s="16">
        <v>22</v>
      </c>
      <c r="AX11" s="16"/>
      <c r="AY11" s="16"/>
      <c r="AZ11" s="16"/>
      <c r="BA11" s="16"/>
      <c r="BB11" s="16">
        <v>36</v>
      </c>
      <c r="BC11" s="16">
        <v>34</v>
      </c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>
        <v>2</v>
      </c>
      <c r="BR11" s="16"/>
      <c r="BS11" s="16"/>
      <c r="BT11" s="16"/>
      <c r="BU11" s="16"/>
      <c r="BV11" s="16">
        <v>1</v>
      </c>
      <c r="BW11" s="16">
        <v>1</v>
      </c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29">
        <f>SUM(AF11:CM11)</f>
        <v>273</v>
      </c>
    </row>
    <row r="12" spans="1:92" ht="33" customHeight="1" thickTop="1" thickBot="1" x14ac:dyDescent="0.3">
      <c r="A12" s="23">
        <v>6</v>
      </c>
      <c r="B12" s="11" t="s">
        <v>12</v>
      </c>
      <c r="C12" s="10" t="str">
        <f>'S.O.'!B8</f>
        <v>Alcaldía Benito Juárez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23"/>
    </row>
    <row r="13" spans="1:92" ht="33" customHeight="1" thickTop="1" thickBot="1" x14ac:dyDescent="0.3">
      <c r="A13" s="23">
        <v>7</v>
      </c>
      <c r="B13" s="11" t="s">
        <v>12</v>
      </c>
      <c r="C13" s="10" t="str">
        <f>'S.O.'!B9</f>
        <v>Alcaldía Coyoacán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22"/>
    </row>
    <row r="14" spans="1:92" ht="33" customHeight="1" thickTop="1" thickBot="1" x14ac:dyDescent="0.3">
      <c r="A14" s="23">
        <v>8</v>
      </c>
      <c r="B14" s="11" t="s">
        <v>12</v>
      </c>
      <c r="C14" s="10" t="str">
        <f>'S.O.'!B10</f>
        <v>Alcaldía Cuajimalpa de Morelos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23"/>
    </row>
    <row r="15" spans="1:92" ht="33" customHeight="1" thickTop="1" thickBot="1" x14ac:dyDescent="0.3">
      <c r="A15" s="23">
        <v>9</v>
      </c>
      <c r="B15" s="11" t="s">
        <v>12</v>
      </c>
      <c r="C15" s="10" t="str">
        <f>'S.O.'!B11</f>
        <v>Alcaldía Cuauhtémoc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22"/>
    </row>
    <row r="16" spans="1:92" ht="33" customHeight="1" thickTop="1" thickBot="1" x14ac:dyDescent="0.3">
      <c r="A16" s="23">
        <v>10</v>
      </c>
      <c r="B16" s="11" t="s">
        <v>12</v>
      </c>
      <c r="C16" s="10" t="str">
        <f>'S.O.'!B12</f>
        <v>Alcaldía Gustavo A. Madero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23"/>
    </row>
    <row r="17" spans="1:92" ht="33" customHeight="1" thickTop="1" thickBot="1" x14ac:dyDescent="0.3">
      <c r="A17" s="23">
        <v>11</v>
      </c>
      <c r="B17" s="11" t="s">
        <v>12</v>
      </c>
      <c r="C17" s="10" t="str">
        <f>'S.O.'!B13</f>
        <v>Alcaldía Iztacalco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23"/>
    </row>
    <row r="18" spans="1:92" ht="33" customHeight="1" thickTop="1" thickBot="1" x14ac:dyDescent="0.3">
      <c r="A18" s="23">
        <v>12</v>
      </c>
      <c r="B18" s="11" t="s">
        <v>11</v>
      </c>
      <c r="C18" s="10" t="str">
        <f>'S.O.'!B14</f>
        <v>Alcaldía Iztapalapa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23"/>
    </row>
    <row r="19" spans="1:92" ht="33" customHeight="1" thickTop="1" thickBot="1" x14ac:dyDescent="0.3">
      <c r="A19" s="23">
        <v>13</v>
      </c>
      <c r="B19" s="11" t="s">
        <v>12</v>
      </c>
      <c r="C19" s="10" t="str">
        <f>'S.O.'!B15</f>
        <v>Alcaldía La Magdalena Contreras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>
        <v>1</v>
      </c>
      <c r="CG19" s="16"/>
      <c r="CH19" s="16"/>
      <c r="CI19" s="16"/>
      <c r="CJ19" s="16"/>
      <c r="CK19" s="16"/>
      <c r="CL19" s="16"/>
      <c r="CM19" s="16"/>
      <c r="CN19" s="29">
        <f>SUM(CF19:CM19)</f>
        <v>1</v>
      </c>
    </row>
    <row r="20" spans="1:92" ht="33" customHeight="1" thickTop="1" thickBot="1" x14ac:dyDescent="0.3">
      <c r="A20" s="23">
        <v>14</v>
      </c>
      <c r="B20" s="11" t="s">
        <v>6</v>
      </c>
      <c r="C20" s="10" t="str">
        <f>'S.O.'!B16</f>
        <v>Alcaldía Miguel Hidalgo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23"/>
    </row>
    <row r="21" spans="1:92" ht="33" customHeight="1" thickTop="1" thickBot="1" x14ac:dyDescent="0.3">
      <c r="A21" s="23">
        <v>15</v>
      </c>
      <c r="B21" s="11" t="s">
        <v>12</v>
      </c>
      <c r="C21" s="10" t="str">
        <f>'S.O.'!B17</f>
        <v>Alcaldía Milpa Alta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23"/>
    </row>
    <row r="22" spans="1:92" ht="33" customHeight="1" thickTop="1" thickBot="1" x14ac:dyDescent="0.3">
      <c r="A22" s="23">
        <v>16</v>
      </c>
      <c r="B22" s="11" t="s">
        <v>8</v>
      </c>
      <c r="C22" s="10" t="str">
        <f>'S.O.'!B18</f>
        <v>Alcaldía Tláhuac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>
        <v>47</v>
      </c>
      <c r="BA22" s="16">
        <v>8</v>
      </c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29">
        <f>SUM(AZ22:CM22)</f>
        <v>55</v>
      </c>
    </row>
    <row r="23" spans="1:92" ht="33" customHeight="1" thickTop="1" thickBot="1" x14ac:dyDescent="0.3">
      <c r="A23" s="23">
        <v>17</v>
      </c>
      <c r="B23" s="11" t="s">
        <v>12</v>
      </c>
      <c r="C23" s="10" t="str">
        <f>'S.O.'!B19</f>
        <v>Alcaldía Tlalpan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22"/>
    </row>
    <row r="24" spans="1:92" ht="33" customHeight="1" thickTop="1" thickBot="1" x14ac:dyDescent="0.3">
      <c r="A24" s="23">
        <v>18</v>
      </c>
      <c r="B24" s="11" t="s">
        <v>12</v>
      </c>
      <c r="C24" s="10" t="str">
        <f>'S.O.'!B20</f>
        <v>Alcaldía Venustiano Carranza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22"/>
    </row>
    <row r="25" spans="1:92" ht="33" customHeight="1" thickTop="1" thickBot="1" x14ac:dyDescent="0.3">
      <c r="A25" s="23">
        <v>19</v>
      </c>
      <c r="B25" s="11" t="s">
        <v>6</v>
      </c>
      <c r="C25" s="10" t="str">
        <f>'S.O.'!B21</f>
        <v>Alcaldía Xochimilco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v>2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>
        <v>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>
        <v>1</v>
      </c>
      <c r="AS25" s="16">
        <v>4</v>
      </c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>
        <v>1</v>
      </c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>
        <v>1</v>
      </c>
      <c r="BW25" s="16">
        <v>5</v>
      </c>
      <c r="BX25" s="16"/>
      <c r="BY25" s="16"/>
      <c r="BZ25" s="16"/>
      <c r="CA25" s="16"/>
      <c r="CB25" s="16"/>
      <c r="CC25" s="16"/>
      <c r="CD25" s="16"/>
      <c r="CE25" s="16"/>
      <c r="CF25" s="16">
        <v>4</v>
      </c>
      <c r="CG25" s="16">
        <v>14</v>
      </c>
      <c r="CH25" s="16"/>
      <c r="CI25" s="16"/>
      <c r="CJ25" s="16"/>
      <c r="CK25" s="16"/>
      <c r="CL25" s="16"/>
      <c r="CM25" s="16"/>
      <c r="CN25" s="29">
        <f>SUM(Q25:CM25)</f>
        <v>34</v>
      </c>
    </row>
    <row r="26" spans="1:92" ht="33" customHeight="1" thickTop="1" thickBot="1" x14ac:dyDescent="0.3">
      <c r="A26" s="23">
        <v>20</v>
      </c>
      <c r="B26" s="11" t="s">
        <v>12</v>
      </c>
      <c r="C26" s="10" t="str">
        <f>'S.O.'!B22</f>
        <v>Auditoría Superior de la Ciudad de México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>
        <v>9</v>
      </c>
      <c r="O26" s="16">
        <v>12</v>
      </c>
      <c r="P26" s="16"/>
      <c r="Q26" s="16">
        <v>1</v>
      </c>
      <c r="R26" s="16">
        <v>6</v>
      </c>
      <c r="S26" s="16">
        <v>12</v>
      </c>
      <c r="T26" s="16"/>
      <c r="U26" s="16"/>
      <c r="V26" s="16"/>
      <c r="W26" s="16"/>
      <c r="X26" s="16">
        <v>6</v>
      </c>
      <c r="Y26" s="16">
        <v>10</v>
      </c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>
        <v>21</v>
      </c>
      <c r="AK26" s="16">
        <v>27</v>
      </c>
      <c r="AL26" s="16"/>
      <c r="AM26" s="16"/>
      <c r="AN26" s="16">
        <v>29</v>
      </c>
      <c r="AO26" s="16">
        <v>27</v>
      </c>
      <c r="AP26" s="16"/>
      <c r="AQ26" s="16"/>
      <c r="AR26" s="16"/>
      <c r="AS26" s="16">
        <v>1</v>
      </c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29">
        <f>SUM(N26:CM26)</f>
        <v>161</v>
      </c>
    </row>
    <row r="27" spans="1:92" ht="33" customHeight="1" thickTop="1" thickBot="1" x14ac:dyDescent="0.3">
      <c r="A27" s="23">
        <v>21</v>
      </c>
      <c r="B27" s="11" t="s">
        <v>12</v>
      </c>
      <c r="C27" s="10" t="str">
        <f>'S.O.'!B23</f>
        <v>Autoridad del Centro Histórico</v>
      </c>
      <c r="D27" s="16"/>
      <c r="E27" s="16"/>
      <c r="F27" s="16"/>
      <c r="G27" s="16"/>
      <c r="H27" s="16">
        <v>11</v>
      </c>
      <c r="I27" s="16">
        <v>16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29">
        <f>SUM(H27:CM27)</f>
        <v>27</v>
      </c>
    </row>
    <row r="28" spans="1:92" ht="33" customHeight="1" thickTop="1" thickBot="1" x14ac:dyDescent="0.3">
      <c r="A28" s="23">
        <v>22</v>
      </c>
      <c r="B28" s="11" t="s">
        <v>10</v>
      </c>
      <c r="C28" s="10" t="str">
        <f>'S.O.'!B24</f>
        <v>Caja de Previsión de la Policía Auxiliar de la Ciudad de México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>
        <v>1</v>
      </c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>
        <v>1</v>
      </c>
      <c r="CH28" s="16"/>
      <c r="CI28" s="16"/>
      <c r="CJ28" s="16"/>
      <c r="CK28" s="16"/>
      <c r="CL28" s="16"/>
      <c r="CM28" s="16"/>
      <c r="CN28" s="32">
        <f>SUM(BV28:CM28)</f>
        <v>2</v>
      </c>
    </row>
    <row r="29" spans="1:92" ht="33" customHeight="1" thickTop="1" thickBot="1" x14ac:dyDescent="0.3">
      <c r="A29" s="23">
        <v>23</v>
      </c>
      <c r="B29" s="11" t="s">
        <v>10</v>
      </c>
      <c r="C29" s="10" t="str">
        <f>'S.O.'!B25</f>
        <v xml:space="preserve">Caja de Previsión de la Policía Preventiva de la Ciudad de México 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22"/>
    </row>
    <row r="30" spans="1:92" ht="33" customHeight="1" thickTop="1" thickBot="1" x14ac:dyDescent="0.3">
      <c r="A30" s="23">
        <v>24</v>
      </c>
      <c r="B30" s="11" t="s">
        <v>10</v>
      </c>
      <c r="C30" s="10" t="str">
        <f>'S.O.'!B26</f>
        <v>Caja de Previsión para Trabajadores a Lista de Raya del Gobierno de la Ciudad de México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23"/>
    </row>
    <row r="31" spans="1:92" ht="33" customHeight="1" thickTop="1" thickBot="1" x14ac:dyDescent="0.3">
      <c r="A31" s="23">
        <v>25</v>
      </c>
      <c r="B31" s="11" t="s">
        <v>10</v>
      </c>
      <c r="C31" s="10" t="str">
        <f>'S.O.'!B27</f>
        <v>Centro de Comando, Control, Cómputo, Comunicaciones y Contacto Ciudadano de la Ciudad de México "C5"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>
        <v>1</v>
      </c>
      <c r="CG31" s="16"/>
      <c r="CH31" s="16"/>
      <c r="CI31" s="16"/>
      <c r="CJ31" s="16"/>
      <c r="CK31" s="16"/>
      <c r="CL31" s="16"/>
      <c r="CM31" s="16"/>
      <c r="CN31" s="32">
        <f>SUM(CF31:CM31)</f>
        <v>1</v>
      </c>
    </row>
    <row r="32" spans="1:92" ht="33" customHeight="1" thickTop="1" thickBot="1" x14ac:dyDescent="0.3">
      <c r="A32" s="23">
        <v>26</v>
      </c>
      <c r="B32" s="11" t="s">
        <v>10</v>
      </c>
      <c r="C32" s="10" t="str">
        <f>'S.O.'!B28</f>
        <v>Comisión de Derechos Humanos de la Ciudad de México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23"/>
    </row>
    <row r="33" spans="1:92" ht="33" customHeight="1" thickTop="1" thickBot="1" x14ac:dyDescent="0.3">
      <c r="A33" s="23">
        <v>27</v>
      </c>
      <c r="B33" s="11" t="s">
        <v>10</v>
      </c>
      <c r="C33" s="10" t="str">
        <f>'S.O.'!B29</f>
        <v>Comisión de Filmaciones de la Ciudad de México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>
        <v>1</v>
      </c>
      <c r="BW33" s="16">
        <v>2</v>
      </c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29">
        <f>SUM(BV33:CM33)</f>
        <v>3</v>
      </c>
    </row>
    <row r="34" spans="1:92" ht="39" customHeight="1" thickTop="1" thickBot="1" x14ac:dyDescent="0.3">
      <c r="A34" s="23">
        <v>28</v>
      </c>
      <c r="B34" s="11" t="s">
        <v>10</v>
      </c>
      <c r="C34" s="10" t="str">
        <f>'S.O.'!B30</f>
        <v>Comisión para la Reconstrucción, Recuperación y Transformación de la Ciudad de México en una CDMX cada vez mas resiliente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22"/>
    </row>
    <row r="35" spans="1:92" ht="33" customHeight="1" thickTop="1" thickBot="1" x14ac:dyDescent="0.3">
      <c r="A35" s="23">
        <v>29</v>
      </c>
      <c r="B35" s="11" t="s">
        <v>10</v>
      </c>
      <c r="C35" s="10" t="str">
        <f>'S.O.'!B31</f>
        <v>Congreso de la Ciudad de México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>
        <v>28</v>
      </c>
      <c r="AI35" s="16">
        <v>36</v>
      </c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>
        <v>17</v>
      </c>
      <c r="BG35" s="16">
        <v>17</v>
      </c>
      <c r="BH35" s="16"/>
      <c r="BI35" s="16"/>
      <c r="BJ35" s="16">
        <v>34</v>
      </c>
      <c r="BK35" s="16">
        <v>31</v>
      </c>
      <c r="BL35" s="16"/>
      <c r="BM35" s="16"/>
      <c r="BN35" s="16">
        <v>48</v>
      </c>
      <c r="BO35" s="16">
        <v>44</v>
      </c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29">
        <f>SUM(AH35:CM35)</f>
        <v>255</v>
      </c>
    </row>
    <row r="36" spans="1:92" ht="33" customHeight="1" thickTop="1" thickBot="1" x14ac:dyDescent="0.3">
      <c r="A36" s="23">
        <v>30</v>
      </c>
      <c r="B36" s="11" t="s">
        <v>10</v>
      </c>
      <c r="C36" s="10" t="str">
        <f>'S.O.'!B32</f>
        <v xml:space="preserve">Consejería Jurídica y de Servicios Legales de la Ciudad México 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>
        <v>1</v>
      </c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>
        <v>1</v>
      </c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31">
        <f>SUM(AS36:CM36)</f>
        <v>2</v>
      </c>
    </row>
    <row r="37" spans="1:92" ht="33" customHeight="1" thickTop="1" thickBot="1" x14ac:dyDescent="0.3">
      <c r="A37" s="23">
        <v>31</v>
      </c>
      <c r="B37" s="11" t="s">
        <v>10</v>
      </c>
      <c r="C37" s="10" t="str">
        <f>'S.O.'!B33</f>
        <v>Consejo de Evaluación para el Desarrollo Social de la Ciudad de México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22"/>
    </row>
    <row r="38" spans="1:92" ht="33" customHeight="1" thickTop="1" thickBot="1" x14ac:dyDescent="0.3">
      <c r="A38" s="23">
        <v>32</v>
      </c>
      <c r="B38" s="11" t="s">
        <v>10</v>
      </c>
      <c r="C38" s="10" t="str">
        <f>'S.O.'!B34</f>
        <v>Consejo de la Judicatura de la Ciudad de México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>
        <v>3</v>
      </c>
      <c r="Q38" s="16">
        <v>1</v>
      </c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>
        <v>1</v>
      </c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29">
        <f>SUM(P38:CM38)</f>
        <v>5</v>
      </c>
    </row>
    <row r="39" spans="1:92" ht="33" customHeight="1" thickTop="1" thickBot="1" x14ac:dyDescent="0.3">
      <c r="A39" s="23">
        <v>33</v>
      </c>
      <c r="B39" s="11" t="s">
        <v>10</v>
      </c>
      <c r="C39" s="10" t="str">
        <f>'S.O.'!B35</f>
        <v>Consejo Económico y Social de la Ciudad de México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23"/>
    </row>
    <row r="40" spans="1:92" ht="33" customHeight="1" thickTop="1" thickBot="1" x14ac:dyDescent="0.3">
      <c r="A40" s="23">
        <v>34</v>
      </c>
      <c r="B40" s="11" t="s">
        <v>10</v>
      </c>
      <c r="C40" s="10" t="str">
        <f>'S.O.'!B36</f>
        <v>Consejo para Prevenir y Eliminar la Discriminación de la Ciudad de México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23"/>
    </row>
    <row r="41" spans="1:92" ht="33" customHeight="1" thickTop="1" thickBot="1" x14ac:dyDescent="0.3">
      <c r="A41" s="23">
        <v>35</v>
      </c>
      <c r="B41" s="11" t="s">
        <v>10</v>
      </c>
      <c r="C41" s="10" t="str">
        <f>'S.O.'!B37</f>
        <v>Corporación Mexicana de Impresión, S.A. de C.V.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>
        <v>18</v>
      </c>
      <c r="BU41" s="16">
        <v>23</v>
      </c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32">
        <f>SUM(BT41:CM41)</f>
        <v>41</v>
      </c>
    </row>
    <row r="42" spans="1:92" ht="33" customHeight="1" thickTop="1" thickBot="1" x14ac:dyDescent="0.3">
      <c r="A42" s="23">
        <v>36</v>
      </c>
      <c r="B42" s="11" t="s">
        <v>10</v>
      </c>
      <c r="C42" s="10" t="str">
        <f>'S.O.'!B38</f>
        <v>Encuentro Social en la Ciudad de México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23"/>
    </row>
    <row r="43" spans="1:92" ht="33" customHeight="1" thickTop="1" thickBot="1" x14ac:dyDescent="0.3">
      <c r="A43" s="23">
        <v>37</v>
      </c>
      <c r="B43" s="11" t="s">
        <v>10</v>
      </c>
      <c r="C43" s="10" t="str">
        <f>'S.O.'!B39</f>
        <v>Escuela de Administración Pública de la Ciudad de México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23"/>
    </row>
    <row r="44" spans="1:92" ht="33" customHeight="1" thickTop="1" thickBot="1" x14ac:dyDescent="0.3">
      <c r="A44" s="23">
        <v>38</v>
      </c>
      <c r="B44" s="11" t="s">
        <v>9</v>
      </c>
      <c r="C44" s="10" t="str">
        <f>'S.O.'!B40</f>
        <v>Fideicomiso Centro Histórico de la Ciudad de México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22"/>
    </row>
    <row r="45" spans="1:92" ht="33" customHeight="1" thickTop="1" thickBot="1" x14ac:dyDescent="0.3">
      <c r="A45" s="23">
        <v>39</v>
      </c>
      <c r="B45" s="11" t="s">
        <v>12</v>
      </c>
      <c r="C45" s="10" t="str">
        <f>'S.O.'!B41</f>
        <v>Fideicomiso de Recuperación Crediticia de la Ciudad de México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>
        <v>2</v>
      </c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29">
        <f>SUM(AD45:CM45)</f>
        <v>2</v>
      </c>
    </row>
    <row r="46" spans="1:92" ht="33" customHeight="1" thickTop="1" thickBot="1" x14ac:dyDescent="0.3">
      <c r="A46" s="23">
        <v>40</v>
      </c>
      <c r="B46" s="11" t="s">
        <v>12</v>
      </c>
      <c r="C46" s="10" t="str">
        <f>'S.O.'!B42</f>
        <v>Fideicomiso Educación Garantizada de la Ciudad de México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23"/>
    </row>
    <row r="47" spans="1:92" ht="33" customHeight="1" thickTop="1" thickBot="1" x14ac:dyDescent="0.3">
      <c r="A47" s="23">
        <v>41</v>
      </c>
      <c r="B47" s="11" t="s">
        <v>12</v>
      </c>
      <c r="C47" s="10" t="str">
        <f>'S.O.'!B43</f>
        <v>Fideicomiso Museo de Arte Popular Mexicano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23"/>
    </row>
    <row r="48" spans="1:92" ht="33" customHeight="1" thickTop="1" thickBot="1" x14ac:dyDescent="0.3">
      <c r="A48" s="23">
        <v>42</v>
      </c>
      <c r="B48" s="11" t="s">
        <v>12</v>
      </c>
      <c r="C48" s="10" t="str">
        <f>'S.O.'!B44</f>
        <v>Fideicomiso Museo del Estanquillo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23"/>
    </row>
    <row r="49" spans="1:92" ht="33" customHeight="1" thickTop="1" thickBot="1" x14ac:dyDescent="0.3">
      <c r="A49" s="23">
        <v>43</v>
      </c>
      <c r="B49" s="11" t="s">
        <v>12</v>
      </c>
      <c r="C49" s="10" t="str">
        <f>'S.O.'!B45</f>
        <v>Fideicomiso para el Fondo de Promoción para el Financiamiento del Transporte Público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23"/>
    </row>
    <row r="50" spans="1:92" ht="33" customHeight="1" thickTop="1" thickBot="1" x14ac:dyDescent="0.3">
      <c r="A50" s="23">
        <v>44</v>
      </c>
      <c r="B50" s="11" t="s">
        <v>12</v>
      </c>
      <c r="C50" s="10" t="str">
        <f>'S.O.'!B46</f>
        <v>Fideicomiso para la Promoción y Desarrollo del Cine Mexicano en la Ciudad de México (PROCINE)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23"/>
    </row>
    <row r="51" spans="1:92" ht="33" customHeight="1" thickTop="1" thickBot="1" x14ac:dyDescent="0.3">
      <c r="A51" s="23">
        <v>45</v>
      </c>
      <c r="B51" s="11" t="s">
        <v>12</v>
      </c>
      <c r="C51" s="10" t="str">
        <f>'S.O.'!B47</f>
        <v>Fideicomiso Público Complejo Ambiental Xochimilco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23"/>
    </row>
    <row r="52" spans="1:92" ht="33" customHeight="1" thickTop="1" thickBot="1" x14ac:dyDescent="0.3">
      <c r="A52" s="23">
        <v>46</v>
      </c>
      <c r="B52" s="11" t="s">
        <v>12</v>
      </c>
      <c r="C52" s="10" t="str">
        <f>'S.O.'!B48</f>
        <v>Fideicomiso Público del Fondo de Apoyo a la Procuración de Justicia de la Ciudad de México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23"/>
    </row>
    <row r="53" spans="1:92" ht="33" customHeight="1" thickTop="1" thickBot="1" x14ac:dyDescent="0.3">
      <c r="A53" s="23">
        <v>47</v>
      </c>
      <c r="B53" s="11" t="s">
        <v>12</v>
      </c>
      <c r="C53" s="10" t="str">
        <f>'S.O.'!B49</f>
        <v>Fideicomiso Público del Fondo para el Desarrollo Económico y Social de la Ciudad de México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22"/>
    </row>
    <row r="54" spans="1:92" ht="33" customHeight="1" thickTop="1" thickBot="1" x14ac:dyDescent="0.3">
      <c r="A54" s="23">
        <v>48</v>
      </c>
      <c r="B54" s="11" t="s">
        <v>12</v>
      </c>
      <c r="C54" s="10" t="str">
        <f>'S.O.'!B50</f>
        <v>Fondo Ambiental Público de la Ciudad de México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23"/>
    </row>
    <row r="55" spans="1:92" ht="33" customHeight="1" thickTop="1" thickBot="1" x14ac:dyDescent="0.3">
      <c r="A55" s="23">
        <v>49</v>
      </c>
      <c r="B55" s="11" t="s">
        <v>12</v>
      </c>
      <c r="C55" s="10" t="str">
        <f>'S.O.'!B51</f>
        <v>Fondo de Desarrollo Económico de la Ciudad de México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23"/>
    </row>
    <row r="56" spans="1:92" ht="33" customHeight="1" thickTop="1" thickBot="1" x14ac:dyDescent="0.3">
      <c r="A56" s="23">
        <v>50</v>
      </c>
      <c r="B56" s="11" t="s">
        <v>12</v>
      </c>
      <c r="C56" s="10" t="str">
        <f>'S.O.'!B52</f>
        <v>Fondo Mixto de Promoción Turística de la Ciudad de México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>
        <v>12</v>
      </c>
      <c r="W56" s="16">
        <v>8</v>
      </c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29">
        <f>SUM(V56:CM56)</f>
        <v>20</v>
      </c>
    </row>
    <row r="57" spans="1:92" ht="33" customHeight="1" thickTop="1" thickBot="1" x14ac:dyDescent="0.3">
      <c r="A57" s="23">
        <v>51</v>
      </c>
      <c r="B57" s="11" t="s">
        <v>12</v>
      </c>
      <c r="C57" s="10" t="str">
        <f>'S.O.'!B53</f>
        <v>Fondo para el Desarrollo Social de la Ciudad de México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23"/>
    </row>
    <row r="58" spans="1:92" ht="33" customHeight="1" thickTop="1" thickBot="1" x14ac:dyDescent="0.3">
      <c r="A58" s="23">
        <v>52</v>
      </c>
      <c r="B58" s="11" t="s">
        <v>12</v>
      </c>
      <c r="C58" s="10" t="str">
        <f>'S.O.'!B54</f>
        <v>Fondo para la Atención y Apoyo a las Víctimas del Delito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23"/>
    </row>
    <row r="59" spans="1:92" ht="33" customHeight="1" thickTop="1" thickBot="1" x14ac:dyDescent="0.3">
      <c r="A59" s="23">
        <v>53</v>
      </c>
      <c r="B59" s="11" t="s">
        <v>12</v>
      </c>
      <c r="C59" s="10" t="str">
        <f>'S.O.'!B55</f>
        <v>Fondo Público de Atenciòn al Ciclista y al Peatón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23"/>
    </row>
    <row r="60" spans="1:92" ht="33" customHeight="1" thickTop="1" thickBot="1" x14ac:dyDescent="0.3">
      <c r="A60" s="23">
        <v>54</v>
      </c>
      <c r="B60" s="11" t="s">
        <v>12</v>
      </c>
      <c r="C60" s="10" t="str">
        <f>'S.O.'!B56</f>
        <v>Heroico Cuerpo de Bomberos de la Ciudad de México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>
        <v>3</v>
      </c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32">
        <f>SUM(AD60:CM60)</f>
        <v>3</v>
      </c>
    </row>
    <row r="61" spans="1:92" ht="33" customHeight="1" thickTop="1" thickBot="1" x14ac:dyDescent="0.3">
      <c r="A61" s="23">
        <v>55</v>
      </c>
      <c r="B61" s="11" t="s">
        <v>12</v>
      </c>
      <c r="C61" s="10" t="str">
        <f>'S.O.'!B57</f>
        <v>Instituto de Capacitación para el Trabajo de la Ciudad de México</v>
      </c>
      <c r="D61" s="16">
        <v>19</v>
      </c>
      <c r="E61" s="16">
        <v>9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29">
        <f>SUM(D61:CM61)</f>
        <v>28</v>
      </c>
    </row>
    <row r="62" spans="1:92" ht="33" customHeight="1" thickTop="1" thickBot="1" x14ac:dyDescent="0.3">
      <c r="A62" s="23">
        <v>56</v>
      </c>
      <c r="B62" s="11" t="s">
        <v>12</v>
      </c>
      <c r="C62" s="10" t="str">
        <f>'S.O.'!B58</f>
        <v>Instituto de Educación Media Superior de la Ciudad de México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>
        <v>11</v>
      </c>
      <c r="CE62" s="16">
        <v>13</v>
      </c>
      <c r="CF62" s="16"/>
      <c r="CG62" s="16"/>
      <c r="CH62" s="16"/>
      <c r="CI62" s="16"/>
      <c r="CJ62" s="16"/>
      <c r="CK62" s="16"/>
      <c r="CL62" s="16"/>
      <c r="CM62" s="16"/>
      <c r="CN62" s="29">
        <f>SUM(CD62:CM62)</f>
        <v>24</v>
      </c>
    </row>
    <row r="63" spans="1:92" ht="33" customHeight="1" thickTop="1" thickBot="1" x14ac:dyDescent="0.3">
      <c r="A63" s="23">
        <v>57</v>
      </c>
      <c r="B63" s="11" t="s">
        <v>11</v>
      </c>
      <c r="C63" s="10" t="str">
        <f>'S.O.'!B59</f>
        <v>Instituto de Formación Profesional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23"/>
    </row>
    <row r="64" spans="1:92" ht="33" customHeight="1" thickTop="1" thickBot="1" x14ac:dyDescent="0.3">
      <c r="A64" s="23">
        <v>58</v>
      </c>
      <c r="B64" s="11" t="s">
        <v>12</v>
      </c>
      <c r="C64" s="10" t="str">
        <f>'S.O.'!B60</f>
        <v>Instituto de la Juventud de la Ciudad de México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22"/>
    </row>
    <row r="65" spans="1:92" ht="33" customHeight="1" thickTop="1" thickBot="1" x14ac:dyDescent="0.3">
      <c r="A65" s="23">
        <v>59</v>
      </c>
      <c r="B65" s="11" t="s">
        <v>12</v>
      </c>
      <c r="C65" s="10" t="str">
        <f>'S.O.'!B61</f>
        <v>Instituto de Personas con Discapacidad de la Ciudad de México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>
        <v>1</v>
      </c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29">
        <f>SUM(P65:CM65)</f>
        <v>1</v>
      </c>
    </row>
    <row r="66" spans="1:92" ht="41.25" customHeight="1" thickTop="1" thickBot="1" x14ac:dyDescent="0.3">
      <c r="A66" s="23">
        <v>60</v>
      </c>
      <c r="B66" s="11" t="s">
        <v>12</v>
      </c>
      <c r="C66" s="10" t="str">
        <f>'S.O.'!B62</f>
        <v>Instituto de Transparencia, Acceso a la Información Pública, Protección de Datos Personales y Rendición de Cuentas de la Ciudad de México</v>
      </c>
      <c r="D66" s="16"/>
      <c r="E66" s="16"/>
      <c r="F66" s="16"/>
      <c r="G66" s="16"/>
      <c r="H66" s="16"/>
      <c r="I66" s="16"/>
      <c r="J66" s="16">
        <v>8</v>
      </c>
      <c r="K66" s="16">
        <v>4</v>
      </c>
      <c r="L66" s="16"/>
      <c r="M66" s="16"/>
      <c r="N66" s="16"/>
      <c r="O66" s="16"/>
      <c r="P66" s="16"/>
      <c r="Q66" s="16">
        <v>1</v>
      </c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>
        <v>1</v>
      </c>
      <c r="AS66" s="16">
        <v>1</v>
      </c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>
        <v>1</v>
      </c>
      <c r="BQ66" s="16">
        <v>1</v>
      </c>
      <c r="BR66" s="16"/>
      <c r="BS66" s="16"/>
      <c r="BT66" s="16"/>
      <c r="BU66" s="16"/>
      <c r="BV66" s="16">
        <v>1</v>
      </c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29">
        <f>SUM(F66:CM66)</f>
        <v>18</v>
      </c>
    </row>
    <row r="67" spans="1:92" ht="33" customHeight="1" thickTop="1" thickBot="1" x14ac:dyDescent="0.3">
      <c r="A67" s="23">
        <v>61</v>
      </c>
      <c r="B67" s="11" t="s">
        <v>12</v>
      </c>
      <c r="C67" s="10" t="str">
        <f>'S.O.'!B63</f>
        <v>Instituto de Verificación Administrativa de la Ciudad de México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>
        <v>1</v>
      </c>
      <c r="BW67" s="16">
        <v>2</v>
      </c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29">
        <f>SUM(BV67:CM67)</f>
        <v>3</v>
      </c>
    </row>
    <row r="68" spans="1:92" ht="33" customHeight="1" thickTop="1" thickBot="1" x14ac:dyDescent="0.3">
      <c r="A68" s="23">
        <v>62</v>
      </c>
      <c r="B68" s="11" t="s">
        <v>12</v>
      </c>
      <c r="C68" s="10" t="str">
        <f>'S.O.'!B64</f>
        <v>Instituto de Vivienda de la Ciudad de México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>
        <v>45</v>
      </c>
      <c r="AC68" s="16">
        <v>30</v>
      </c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29">
        <f>SUM(AB68:CM68)</f>
        <v>75</v>
      </c>
    </row>
    <row r="69" spans="1:92" ht="33" customHeight="1" thickTop="1" thickBot="1" x14ac:dyDescent="0.3">
      <c r="A69" s="23">
        <v>63</v>
      </c>
      <c r="B69" s="11" t="s">
        <v>12</v>
      </c>
      <c r="C69" s="10" t="str">
        <f>'S.O.'!B65</f>
        <v>Instituto del Deporte de la Ciudad de México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>
        <v>1</v>
      </c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29">
        <f>SUM(AD69:CM69)</f>
        <v>1</v>
      </c>
    </row>
    <row r="70" spans="1:92" ht="33" customHeight="1" thickTop="1" thickBot="1" x14ac:dyDescent="0.3">
      <c r="A70" s="23">
        <v>64</v>
      </c>
      <c r="B70" s="11" t="s">
        <v>12</v>
      </c>
      <c r="C70" s="10" t="str">
        <f>'S.O.'!B66</f>
        <v>Instituto Electoral de la Ciudad de México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>
        <v>1</v>
      </c>
      <c r="CH70" s="16"/>
      <c r="CI70" s="16"/>
      <c r="CJ70" s="16"/>
      <c r="CK70" s="16"/>
      <c r="CL70" s="16"/>
      <c r="CM70" s="16"/>
      <c r="CN70" s="29">
        <f>SUM(CG70:CM70)</f>
        <v>1</v>
      </c>
    </row>
    <row r="71" spans="1:92" ht="33" customHeight="1" thickTop="1" thickBot="1" x14ac:dyDescent="0.3">
      <c r="A71" s="23">
        <v>65</v>
      </c>
      <c r="B71" s="11" t="s">
        <v>12</v>
      </c>
      <c r="C71" s="10" t="str">
        <f>'S.O.'!B67</f>
        <v>Instituto Local de la Infraestructura Física Educativa de la Ciudad de México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>
        <v>14</v>
      </c>
      <c r="AE71" s="16">
        <v>17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>
        <v>1</v>
      </c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29">
        <f>SUM(AD71:CM71)</f>
        <v>32</v>
      </c>
    </row>
    <row r="72" spans="1:92" ht="33" customHeight="1" thickTop="1" thickBot="1" x14ac:dyDescent="0.3">
      <c r="A72" s="23">
        <v>66</v>
      </c>
      <c r="B72" s="11" t="s">
        <v>11</v>
      </c>
      <c r="C72" s="10" t="str">
        <f>'S.O.'!B68</f>
        <v>Instituto para la Atención y Prevención de las Adicciones en la Ciudad de México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>
        <v>10</v>
      </c>
      <c r="BY72" s="16">
        <v>11</v>
      </c>
      <c r="BZ72" s="16"/>
      <c r="CA72" s="16"/>
      <c r="CB72" s="16"/>
      <c r="CC72" s="16"/>
      <c r="CD72" s="16"/>
      <c r="CE72" s="16"/>
      <c r="CF72" s="16"/>
      <c r="CG72" s="16">
        <v>2</v>
      </c>
      <c r="CH72" s="16"/>
      <c r="CI72" s="16"/>
      <c r="CJ72" s="16"/>
      <c r="CK72" s="16"/>
      <c r="CL72" s="16"/>
      <c r="CM72" s="16"/>
      <c r="CN72" s="29">
        <f>SUM(BX72:CM72)</f>
        <v>23</v>
      </c>
    </row>
    <row r="73" spans="1:92" ht="33" customHeight="1" thickTop="1" thickBot="1" x14ac:dyDescent="0.3">
      <c r="A73" s="23">
        <v>67</v>
      </c>
      <c r="B73" s="11" t="s">
        <v>12</v>
      </c>
      <c r="C73" s="10" t="str">
        <f>'S.O.'!B69</f>
        <v>Instituto para la Seguridad de las Construcciones en la Ciudad de México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23"/>
    </row>
    <row r="74" spans="1:92" ht="33" customHeight="1" thickTop="1" thickBot="1" x14ac:dyDescent="0.3">
      <c r="A74" s="23">
        <v>68</v>
      </c>
      <c r="B74" s="11" t="s">
        <v>12</v>
      </c>
      <c r="C74" s="10" t="str">
        <f>'S.O.'!B70</f>
        <v xml:space="preserve">Jefatura de Gobierno de la Ciudad de México </v>
      </c>
      <c r="D74" s="16"/>
      <c r="E74" s="16"/>
      <c r="F74" s="16"/>
      <c r="G74" s="16"/>
      <c r="H74" s="16"/>
      <c r="I74" s="16"/>
      <c r="J74" s="16"/>
      <c r="K74" s="16"/>
      <c r="L74" s="16">
        <v>19</v>
      </c>
      <c r="M74" s="16">
        <v>11</v>
      </c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>
        <v>1</v>
      </c>
      <c r="CH74" s="16"/>
      <c r="CI74" s="16"/>
      <c r="CJ74" s="16"/>
      <c r="CK74" s="16"/>
      <c r="CL74" s="16"/>
      <c r="CM74" s="16"/>
      <c r="CN74" s="29">
        <f>SUM(L74:CM74)</f>
        <v>31</v>
      </c>
    </row>
    <row r="75" spans="1:92" ht="33" customHeight="1" thickTop="1" thickBot="1" x14ac:dyDescent="0.3">
      <c r="A75" s="23">
        <v>69</v>
      </c>
      <c r="B75" s="11" t="s">
        <v>12</v>
      </c>
      <c r="C75" s="10" t="str">
        <f>'S.O.'!B71</f>
        <v>Junta de Asistencia Privada de la Ciudad de México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23"/>
    </row>
    <row r="76" spans="1:92" ht="33" customHeight="1" thickTop="1" thickBot="1" x14ac:dyDescent="0.3">
      <c r="A76" s="23">
        <v>70</v>
      </c>
      <c r="B76" s="11" t="s">
        <v>12</v>
      </c>
      <c r="C76" s="10" t="str">
        <f>'S.O.'!B72</f>
        <v>Junta Local de Conciliación y Arbitraje de la Ciudad de México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23"/>
    </row>
    <row r="77" spans="1:92" ht="38.25" customHeight="1" thickTop="1" thickBot="1" x14ac:dyDescent="0.3">
      <c r="A77" s="23">
        <v>71</v>
      </c>
      <c r="B77" s="11" t="s">
        <v>12</v>
      </c>
      <c r="C77" s="10" t="str">
        <f>'S.O.'!B73</f>
        <v>Mecanismo de Protección Integral de Personas Defensoras de Derechos Humanos y Periodistas de la Ciudad de México</v>
      </c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23"/>
    </row>
    <row r="78" spans="1:92" ht="33" customHeight="1" thickTop="1" thickBot="1" x14ac:dyDescent="0.3">
      <c r="A78" s="23">
        <v>72</v>
      </c>
      <c r="B78" s="11" t="s">
        <v>6</v>
      </c>
      <c r="C78" s="10" t="str">
        <f>'S.O.'!B74</f>
        <v>Metrobús</v>
      </c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>
        <v>9</v>
      </c>
      <c r="CA78" s="16">
        <v>7</v>
      </c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29">
        <f>SUM(BZ78:CM78)</f>
        <v>16</v>
      </c>
    </row>
    <row r="79" spans="1:92" ht="33" customHeight="1" thickTop="1" thickBot="1" x14ac:dyDescent="0.3">
      <c r="A79" s="23">
        <v>73</v>
      </c>
      <c r="B79" s="11" t="s">
        <v>12</v>
      </c>
      <c r="C79" s="10" t="str">
        <f>'S.O.'!B75</f>
        <v>Morena en la Ciudad de México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23"/>
    </row>
    <row r="80" spans="1:92" ht="33" customHeight="1" thickTop="1" thickBot="1" x14ac:dyDescent="0.3">
      <c r="A80" s="23">
        <v>74</v>
      </c>
      <c r="B80" s="11" t="s">
        <v>11</v>
      </c>
      <c r="C80" s="10" t="str">
        <f>'S.O.'!B76</f>
        <v>Movimiento Ciudadano en la Ciudad de México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23"/>
    </row>
    <row r="81" spans="1:92" ht="33" customHeight="1" thickTop="1" thickBot="1" x14ac:dyDescent="0.3">
      <c r="A81" s="23">
        <v>75</v>
      </c>
      <c r="B81" s="11" t="s">
        <v>12</v>
      </c>
      <c r="C81" s="10" t="str">
        <f>'S.O.'!B77</f>
        <v>Nueva Alianza en la Ciudad de México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23"/>
    </row>
    <row r="82" spans="1:92" ht="33" customHeight="1" thickTop="1" thickBot="1" x14ac:dyDescent="0.3">
      <c r="A82" s="23">
        <v>76</v>
      </c>
      <c r="B82" s="11" t="s">
        <v>12</v>
      </c>
      <c r="C82" s="10" t="str">
        <f>'S.O.'!B78</f>
        <v>Òrgano Regulador de Transporte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23"/>
    </row>
    <row r="83" spans="1:92" ht="33" customHeight="1" thickTop="1" thickBot="1" x14ac:dyDescent="0.3">
      <c r="A83" s="23">
        <v>77</v>
      </c>
      <c r="B83" s="11" t="s">
        <v>12</v>
      </c>
      <c r="C83" s="10" t="str">
        <f>'S.O.'!B79</f>
        <v>Partido Acción Nacional en la Ciudad de México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23"/>
    </row>
    <row r="84" spans="1:92" ht="33" customHeight="1" thickTop="1" thickBot="1" x14ac:dyDescent="0.3">
      <c r="A84" s="23">
        <v>78</v>
      </c>
      <c r="B84" s="11" t="s">
        <v>9</v>
      </c>
      <c r="C84" s="10" t="str">
        <f>'S.O.'!B80</f>
        <v>Partido de la Revolución Democrática en la Ciudad de México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23"/>
    </row>
    <row r="85" spans="1:92" ht="33" customHeight="1" thickTop="1" thickBot="1" x14ac:dyDescent="0.3">
      <c r="A85" s="23">
        <v>79</v>
      </c>
      <c r="B85" s="11" t="s">
        <v>9</v>
      </c>
      <c r="C85" s="10" t="str">
        <f>'S.O.'!B81</f>
        <v>Partido del Trabajo en la Ciudad de México</v>
      </c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23"/>
    </row>
    <row r="86" spans="1:92" ht="33" customHeight="1" thickTop="1" thickBot="1" x14ac:dyDescent="0.3">
      <c r="A86" s="23">
        <v>80</v>
      </c>
      <c r="B86" s="11" t="s">
        <v>9</v>
      </c>
      <c r="C86" s="10" t="str">
        <f>'S.O.'!B82</f>
        <v>Partido Humanista en la Ciudad de México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23"/>
    </row>
    <row r="87" spans="1:92" ht="33" customHeight="1" thickTop="1" thickBot="1" x14ac:dyDescent="0.3">
      <c r="A87" s="23">
        <v>81</v>
      </c>
      <c r="B87" s="11" t="s">
        <v>6</v>
      </c>
      <c r="C87" s="10" t="str">
        <f>'S.O.'!B83</f>
        <v>Partido Revolucionario Institucional en la Ciudad de México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>
        <v>7</v>
      </c>
      <c r="BQ87" s="16">
        <v>7</v>
      </c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32">
        <f>SUM(BP87:CM87)</f>
        <v>14</v>
      </c>
    </row>
    <row r="88" spans="1:92" ht="33" customHeight="1" thickTop="1" thickBot="1" x14ac:dyDescent="0.3">
      <c r="A88" s="23">
        <v>82</v>
      </c>
      <c r="B88" s="11" t="s">
        <v>9</v>
      </c>
      <c r="C88" s="10" t="str">
        <f>'S.O.'!B84</f>
        <v>Partido Verde Ecologista de México en la Ciudad de México</v>
      </c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>
        <v>1</v>
      </c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29">
        <f>SUM(P88:CM88)</f>
        <v>1</v>
      </c>
    </row>
    <row r="89" spans="1:92" ht="33" customHeight="1" thickTop="1" thickBot="1" x14ac:dyDescent="0.3">
      <c r="A89" s="23">
        <v>83</v>
      </c>
      <c r="B89" s="11" t="s">
        <v>9</v>
      </c>
      <c r="C89" s="10" t="str">
        <f>'S.O.'!B85</f>
        <v>Planta de Asfalto de la Ciudad de México</v>
      </c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23"/>
    </row>
    <row r="90" spans="1:92" ht="33" customHeight="1" thickTop="1" thickBot="1" x14ac:dyDescent="0.3">
      <c r="A90" s="23">
        <v>84</v>
      </c>
      <c r="B90" s="11" t="s">
        <v>9</v>
      </c>
      <c r="C90" s="10" t="str">
        <f>'S.O.'!B86</f>
        <v>Policía Auxiliar</v>
      </c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>
        <v>1</v>
      </c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29">
        <f>SUM(AS90:CM90)</f>
        <v>1</v>
      </c>
    </row>
    <row r="91" spans="1:92" ht="33" customHeight="1" thickTop="1" thickBot="1" x14ac:dyDescent="0.3">
      <c r="A91" s="23">
        <v>85</v>
      </c>
      <c r="B91" s="11" t="s">
        <v>9</v>
      </c>
      <c r="C91" s="10" t="str">
        <f>'S.O.'!B87</f>
        <v>Policía Bancaria e Industrial</v>
      </c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>
        <v>17</v>
      </c>
      <c r="CI91" s="16">
        <v>31</v>
      </c>
      <c r="CJ91" s="16">
        <v>17</v>
      </c>
      <c r="CK91" s="16">
        <v>33</v>
      </c>
      <c r="CL91" s="16"/>
      <c r="CM91" s="16"/>
      <c r="CN91" s="32">
        <f>SUM(CH91:CM91)</f>
        <v>98</v>
      </c>
    </row>
    <row r="92" spans="1:92" ht="33" customHeight="1" thickTop="1" thickBot="1" x14ac:dyDescent="0.3">
      <c r="A92" s="23">
        <v>86</v>
      </c>
      <c r="B92" s="11" t="s">
        <v>9</v>
      </c>
      <c r="C92" s="10" t="str">
        <f>'S.O.'!B88</f>
        <v>PROCDMX S.A. de C.V. (Agencia de Promoción, Inversión y Desarrollo para la Ciudad de México)</v>
      </c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23"/>
    </row>
    <row r="93" spans="1:92" ht="33" customHeight="1" thickTop="1" thickBot="1" x14ac:dyDescent="0.3">
      <c r="A93" s="23">
        <v>87</v>
      </c>
      <c r="B93" s="11" t="s">
        <v>9</v>
      </c>
      <c r="C93" s="10" t="str">
        <f>'S.O.'!B89</f>
        <v>Procuraduría Ambiental y del Ordenamiento Territorial de la Ciudad de México</v>
      </c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23"/>
    </row>
    <row r="94" spans="1:92" ht="33" customHeight="1" thickTop="1" thickBot="1" x14ac:dyDescent="0.3">
      <c r="A94" s="23">
        <v>88</v>
      </c>
      <c r="B94" s="11" t="s">
        <v>12</v>
      </c>
      <c r="C94" s="10" t="str">
        <f>'S.O.'!B90</f>
        <v>Procuraduría General de Justicia de la Ciudad de México</v>
      </c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25"/>
    </row>
    <row r="95" spans="1:92" ht="33" customHeight="1" thickTop="1" thickBot="1" x14ac:dyDescent="0.3">
      <c r="A95" s="23">
        <v>89</v>
      </c>
      <c r="B95" s="11" t="s">
        <v>12</v>
      </c>
      <c r="C95" s="10" t="str">
        <f>'S.O.'!B91</f>
        <v>Procuraduría Social de la Ciudad de México</v>
      </c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>
        <v>23</v>
      </c>
      <c r="BM95" s="16">
        <v>8</v>
      </c>
      <c r="BN95" s="16"/>
      <c r="BO95" s="16"/>
      <c r="BP95" s="16">
        <v>1</v>
      </c>
      <c r="BQ95" s="16">
        <v>2</v>
      </c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29">
        <f>SUM(BL95:CM95)</f>
        <v>34</v>
      </c>
    </row>
    <row r="96" spans="1:92" ht="33" customHeight="1" thickTop="1" thickBot="1" x14ac:dyDescent="0.3">
      <c r="A96" s="23">
        <v>90</v>
      </c>
      <c r="B96" s="11" t="s">
        <v>12</v>
      </c>
      <c r="C96" s="10" t="str">
        <f>'S.O.'!B92</f>
        <v>Red de Transporte Público de Pasajeros de la Ciudad de México (RTP)</v>
      </c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>
        <v>11</v>
      </c>
      <c r="AY96" s="16">
        <v>10</v>
      </c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29">
        <f>SUM(AX96:CM96)</f>
        <v>21</v>
      </c>
    </row>
    <row r="97" spans="1:92" ht="33" customHeight="1" thickTop="1" thickBot="1" x14ac:dyDescent="0.3">
      <c r="A97" s="23">
        <v>91</v>
      </c>
      <c r="B97" s="11" t="s">
        <v>12</v>
      </c>
      <c r="C97" s="10" t="str">
        <f>'S.O.'!B93</f>
        <v>Régimen de Protección Social en Salud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>
        <v>15</v>
      </c>
      <c r="CC97" s="16">
        <v>11</v>
      </c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32">
        <f>SUM(CB97:CM97)</f>
        <v>26</v>
      </c>
    </row>
    <row r="98" spans="1:92" ht="33" customHeight="1" thickTop="1" thickBot="1" x14ac:dyDescent="0.3">
      <c r="A98" s="23">
        <v>92</v>
      </c>
      <c r="B98" s="11" t="s">
        <v>12</v>
      </c>
      <c r="C98" s="10" t="str">
        <f>'S.O.'!B94</f>
        <v>Secretaría de Administraciòn y Finanzas</v>
      </c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>
        <v>1</v>
      </c>
      <c r="CG98" s="16">
        <v>1</v>
      </c>
      <c r="CH98" s="16"/>
      <c r="CI98" s="16"/>
      <c r="CJ98" s="16"/>
      <c r="CK98" s="16"/>
      <c r="CL98" s="16"/>
      <c r="CM98" s="16"/>
      <c r="CN98" s="29">
        <f>SUM(CF98:CM98)</f>
        <v>2</v>
      </c>
    </row>
    <row r="99" spans="1:92" ht="33" customHeight="1" thickTop="1" thickBot="1" x14ac:dyDescent="0.3">
      <c r="A99" s="23">
        <v>93</v>
      </c>
      <c r="B99" s="11" t="s">
        <v>6</v>
      </c>
      <c r="C99" s="10" t="str">
        <f>'S.O.'!B95</f>
        <v>Secretaría de Cultura de la Ciudad de México</v>
      </c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22"/>
    </row>
    <row r="100" spans="1:92" ht="33" customHeight="1" thickTop="1" thickBot="1" x14ac:dyDescent="0.3">
      <c r="A100" s="23">
        <v>94</v>
      </c>
      <c r="B100" s="11" t="s">
        <v>12</v>
      </c>
      <c r="C100" s="10" t="str">
        <f>'S.O.'!B96</f>
        <v>Secretaría de Desarrollo Económico</v>
      </c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>
        <v>1</v>
      </c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29">
        <f>SUM(AR100:CM100)</f>
        <v>1</v>
      </c>
    </row>
    <row r="101" spans="1:92" ht="33" customHeight="1" thickTop="1" thickBot="1" x14ac:dyDescent="0.3">
      <c r="A101" s="23">
        <v>95</v>
      </c>
      <c r="B101" s="11" t="s">
        <v>12</v>
      </c>
      <c r="C101" s="10" t="str">
        <f>'S.O.'!B97</f>
        <v>Secretaría de Desarrollo Urbano y Vivienda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>
        <v>1</v>
      </c>
      <c r="Q101" s="16"/>
      <c r="R101" s="16"/>
      <c r="S101" s="16"/>
      <c r="T101" s="16"/>
      <c r="U101" s="16"/>
      <c r="V101" s="16"/>
      <c r="W101" s="16"/>
      <c r="X101" s="16"/>
      <c r="Y101" s="16"/>
      <c r="Z101" s="16">
        <v>19</v>
      </c>
      <c r="AA101" s="16">
        <v>15</v>
      </c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32">
        <f>SUM(P101:CM101)</f>
        <v>35</v>
      </c>
    </row>
    <row r="102" spans="1:92" ht="33" customHeight="1" thickTop="1" thickBot="1" x14ac:dyDescent="0.3">
      <c r="A102" s="23">
        <v>96</v>
      </c>
      <c r="B102" s="11" t="s">
        <v>6</v>
      </c>
      <c r="C102" s="10" t="str">
        <f>'S.O.'!B98</f>
        <v>Secretaría de Educación, Ciencia, Tecnología e Innovación</v>
      </c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23"/>
    </row>
    <row r="103" spans="1:92" ht="33" customHeight="1" thickTop="1" thickBot="1" x14ac:dyDescent="0.3">
      <c r="A103" s="23">
        <v>97</v>
      </c>
      <c r="B103" s="11" t="s">
        <v>6</v>
      </c>
      <c r="C103" s="10" t="str">
        <f>'S.O.'!B99</f>
        <v>Secretaría de Gestiòn Integral de Riesgos y Protección Civil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33">
        <v>1</v>
      </c>
      <c r="AS103" s="33">
        <v>1</v>
      </c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>
        <v>2</v>
      </c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29">
        <f>SUM(AR103:CM103)</f>
        <v>4</v>
      </c>
    </row>
    <row r="104" spans="1:92" ht="33" customHeight="1" thickTop="1" thickBot="1" x14ac:dyDescent="0.3">
      <c r="A104" s="23">
        <v>98</v>
      </c>
      <c r="B104" s="11" t="s">
        <v>6</v>
      </c>
      <c r="C104" s="10" t="str">
        <f>'S.O.'!B100</f>
        <v>Secretaría de Gobierno</v>
      </c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22"/>
    </row>
    <row r="105" spans="1:92" ht="33" customHeight="1" thickTop="1" thickBot="1" x14ac:dyDescent="0.3">
      <c r="A105" s="23">
        <v>99</v>
      </c>
      <c r="B105" s="11" t="s">
        <v>6</v>
      </c>
      <c r="C105" s="10" t="str">
        <f>'S.O.'!B101</f>
        <v>Secretaría de Inclusión y Bienestar Social</v>
      </c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>
        <v>34</v>
      </c>
      <c r="BE105" s="16">
        <v>13</v>
      </c>
      <c r="BF105" s="16"/>
      <c r="BG105" s="16"/>
      <c r="BH105" s="16">
        <v>18</v>
      </c>
      <c r="BI105" s="16">
        <v>9</v>
      </c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29">
        <f>SUM(AD105:CM105)</f>
        <v>74</v>
      </c>
    </row>
    <row r="106" spans="1:92" ht="33" customHeight="1" thickTop="1" thickBot="1" x14ac:dyDescent="0.3">
      <c r="A106" s="23">
        <v>100</v>
      </c>
      <c r="B106" s="11" t="s">
        <v>6</v>
      </c>
      <c r="C106" s="10" t="str">
        <f>'S.O.'!B102</f>
        <v xml:space="preserve">Secretaría de la Contraloría General </v>
      </c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22"/>
    </row>
    <row r="107" spans="1:92" ht="33" customHeight="1" thickTop="1" thickBot="1" x14ac:dyDescent="0.3">
      <c r="A107" s="23">
        <v>101</v>
      </c>
      <c r="B107" s="11" t="s">
        <v>6</v>
      </c>
      <c r="C107" s="10" t="str">
        <f>'S.O.'!B103</f>
        <v xml:space="preserve">Secretaría de Movilidad </v>
      </c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>
        <v>2</v>
      </c>
      <c r="Q107" s="16">
        <v>1</v>
      </c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>
        <v>1</v>
      </c>
      <c r="AS107" s="16"/>
      <c r="AT107" s="16">
        <v>5</v>
      </c>
      <c r="AU107" s="16">
        <v>14</v>
      </c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29">
        <f>SUM(P107:CM107)</f>
        <v>23</v>
      </c>
    </row>
    <row r="108" spans="1:92" ht="33" customHeight="1" thickTop="1" thickBot="1" x14ac:dyDescent="0.3">
      <c r="A108" s="23">
        <v>102</v>
      </c>
      <c r="B108" s="11" t="s">
        <v>6</v>
      </c>
      <c r="C108" s="10" t="str">
        <f>'S.O.'!B104</f>
        <v>Secretaría de Mujeres</v>
      </c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22"/>
    </row>
    <row r="109" spans="1:92" ht="33" customHeight="1" thickTop="1" thickBot="1" x14ac:dyDescent="0.3">
      <c r="A109" s="23">
        <v>103</v>
      </c>
      <c r="B109" s="11" t="s">
        <v>6</v>
      </c>
      <c r="C109" s="10" t="str">
        <f>'S.O.'!B105</f>
        <v>Secretaría de Obras y Servicios</v>
      </c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22"/>
    </row>
    <row r="110" spans="1:92" ht="33" customHeight="1" thickTop="1" thickBot="1" x14ac:dyDescent="0.3">
      <c r="A110" s="23">
        <v>104</v>
      </c>
      <c r="B110" s="11" t="s">
        <v>6</v>
      </c>
      <c r="C110" s="10" t="str">
        <f>'S.O.'!B106</f>
        <v>Secretaría de Pueblos y Barrios Originarios y Comunidades Indígenas</v>
      </c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>
        <v>2</v>
      </c>
      <c r="Q110" s="16">
        <v>3</v>
      </c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29">
        <f>SUM(P110:CM110)</f>
        <v>5</v>
      </c>
    </row>
    <row r="111" spans="1:92" ht="33" customHeight="1" thickTop="1" thickBot="1" x14ac:dyDescent="0.3">
      <c r="A111" s="23">
        <v>105</v>
      </c>
      <c r="B111" s="11" t="s">
        <v>6</v>
      </c>
      <c r="C111" s="10" t="str">
        <f>'S.O.'!B107</f>
        <v>Secretaría de Salud de la Ciudad de México</v>
      </c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>
        <v>11</v>
      </c>
      <c r="U111" s="16">
        <v>9</v>
      </c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>
        <v>1</v>
      </c>
      <c r="CG111" s="16"/>
      <c r="CH111" s="16"/>
      <c r="CI111" s="16"/>
      <c r="CJ111" s="16"/>
      <c r="CK111" s="16"/>
      <c r="CL111" s="16"/>
      <c r="CM111" s="16"/>
      <c r="CN111" s="29">
        <f>SUM(T111:CM111)</f>
        <v>21</v>
      </c>
    </row>
    <row r="112" spans="1:92" ht="33" customHeight="1" thickTop="1" thickBot="1" x14ac:dyDescent="0.3">
      <c r="A112" s="23">
        <v>106</v>
      </c>
      <c r="B112" s="11" t="s">
        <v>6</v>
      </c>
      <c r="C112" s="10" t="str">
        <f>'S.O.'!B108</f>
        <v>Secretaría de Seguridad Ciudadana</v>
      </c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>
        <v>1</v>
      </c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>
        <v>28</v>
      </c>
      <c r="CM112" s="16">
        <v>9</v>
      </c>
      <c r="CN112" s="29">
        <f>SUM(BP112:CM112)</f>
        <v>38</v>
      </c>
    </row>
    <row r="113" spans="1:92" ht="33" customHeight="1" thickTop="1" thickBot="1" x14ac:dyDescent="0.3">
      <c r="A113" s="23">
        <v>107</v>
      </c>
      <c r="B113" s="11" t="s">
        <v>6</v>
      </c>
      <c r="C113" s="10" t="str">
        <f>'S.O.'!B109</f>
        <v>Secretaría de Trabajo y Fomento al Empleo</v>
      </c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23"/>
    </row>
    <row r="114" spans="1:92" ht="33" customHeight="1" thickTop="1" thickBot="1" x14ac:dyDescent="0.3">
      <c r="A114" s="23">
        <v>108</v>
      </c>
      <c r="B114" s="11" t="s">
        <v>6</v>
      </c>
      <c r="C114" s="10" t="str">
        <f>'S.O.'!B110</f>
        <v>Secretaría de Turismo de la Ciudad de México</v>
      </c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23"/>
    </row>
    <row r="115" spans="1:92" ht="33" customHeight="1" thickTop="1" thickBot="1" x14ac:dyDescent="0.3">
      <c r="A115" s="23">
        <v>109</v>
      </c>
      <c r="B115" s="11" t="s">
        <v>6</v>
      </c>
      <c r="C115" s="10" t="str">
        <f>'S.O.'!B111</f>
        <v>Secretaría del Medio Ambiente del Gobierno de la Ciudad de México</v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>
        <v>1</v>
      </c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29">
        <f>SUM(P115:CM115)</f>
        <v>1</v>
      </c>
    </row>
    <row r="116" spans="1:92" ht="39.75" customHeight="1" thickTop="1" thickBot="1" x14ac:dyDescent="0.3">
      <c r="A116" s="23">
        <v>110</v>
      </c>
      <c r="B116" s="11" t="s">
        <v>6</v>
      </c>
      <c r="C116" s="10" t="str">
        <f>'S.O.'!B112</f>
        <v>Secretaría Ejecutiva del Mecanismo de Seguimiento y Evaluación del Programa de Derechos Humanos de la Ciudad de México</v>
      </c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23"/>
    </row>
    <row r="117" spans="1:92" ht="33" customHeight="1" thickTop="1" thickBot="1" x14ac:dyDescent="0.3">
      <c r="A117" s="23">
        <v>111</v>
      </c>
      <c r="B117" s="11" t="s">
        <v>6</v>
      </c>
      <c r="C117" s="10" t="str">
        <f>'S.O.'!B113</f>
        <v>Servicio de Transportes Eléctricos de la Ciudad de México</v>
      </c>
      <c r="D117" s="16"/>
      <c r="E117" s="16"/>
      <c r="F117" s="16">
        <v>6</v>
      </c>
      <c r="G117" s="16">
        <v>20</v>
      </c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>
        <v>11</v>
      </c>
      <c r="BS117" s="16">
        <v>14</v>
      </c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29">
        <f>SUM(D117:CM117)</f>
        <v>51</v>
      </c>
    </row>
    <row r="118" spans="1:92" ht="33" customHeight="1" thickTop="1" thickBot="1" x14ac:dyDescent="0.3">
      <c r="A118" s="23">
        <v>112</v>
      </c>
      <c r="B118" s="11" t="s">
        <v>6</v>
      </c>
      <c r="C118" s="10" t="str">
        <f>'S.O.'!B114</f>
        <v>Servicios de Salud Pública de la Ciudad de México</v>
      </c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22"/>
    </row>
    <row r="119" spans="1:92" ht="33" customHeight="1" thickTop="1" thickBot="1" x14ac:dyDescent="0.3">
      <c r="A119" s="23">
        <v>113</v>
      </c>
      <c r="B119" s="11" t="s">
        <v>12</v>
      </c>
      <c r="C119" s="10" t="str">
        <f>'S.O.'!B115</f>
        <v>Servicios Metropolitanos, S.A. de C.V.</v>
      </c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23"/>
    </row>
    <row r="120" spans="1:92" ht="33" customHeight="1" thickTop="1" thickBot="1" x14ac:dyDescent="0.3">
      <c r="A120" s="23">
        <v>114</v>
      </c>
      <c r="B120" s="11" t="s">
        <v>12</v>
      </c>
      <c r="C120" s="10" t="str">
        <f>'S.O.'!B116</f>
        <v>Sistema de Aguas de la Ciudad de México</v>
      </c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23"/>
    </row>
    <row r="121" spans="1:92" ht="33" customHeight="1" thickTop="1" thickBot="1" x14ac:dyDescent="0.3">
      <c r="A121" s="23">
        <v>115</v>
      </c>
      <c r="B121" s="11" t="s">
        <v>12</v>
      </c>
      <c r="C121" s="10" t="str">
        <f>'S.O.'!B117</f>
        <v>Sistema de Transporte Colectivo</v>
      </c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22"/>
    </row>
    <row r="122" spans="1:92" ht="33" customHeight="1" thickTop="1" thickBot="1" x14ac:dyDescent="0.3">
      <c r="A122" s="23">
        <v>116</v>
      </c>
      <c r="B122" s="11" t="s">
        <v>12</v>
      </c>
      <c r="C122" s="10" t="str">
        <f>'S.O.'!B118</f>
        <v>Sistema para el Desarrollo Integral de la Familia Ciudad de México</v>
      </c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>
        <v>1</v>
      </c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29">
        <f>SUM(BV122:CM122)</f>
        <v>1</v>
      </c>
    </row>
    <row r="123" spans="1:92" ht="33" customHeight="1" thickTop="1" thickBot="1" x14ac:dyDescent="0.3">
      <c r="A123" s="23">
        <v>117</v>
      </c>
      <c r="B123" s="11" t="s">
        <v>12</v>
      </c>
      <c r="C123" s="10" t="str">
        <f>'S.O.'!B119</f>
        <v xml:space="preserve">Sistema Público de Radiodifusión de la Ciudad de México </v>
      </c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22"/>
    </row>
    <row r="124" spans="1:92" ht="33" customHeight="1" thickTop="1" thickBot="1" x14ac:dyDescent="0.3">
      <c r="A124" s="23">
        <v>118</v>
      </c>
      <c r="B124" s="11" t="s">
        <v>12</v>
      </c>
      <c r="C124" s="10" t="str">
        <f>'S.O.'!B120</f>
        <v>Tribunal de Justicia Administrativa de la Ciudad de México</v>
      </c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23"/>
    </row>
    <row r="125" spans="1:92" ht="33" customHeight="1" thickTop="1" thickBot="1" x14ac:dyDescent="0.3">
      <c r="A125" s="23">
        <v>119</v>
      </c>
      <c r="B125" s="11" t="s">
        <v>12</v>
      </c>
      <c r="C125" s="10" t="str">
        <f>'S.O.'!B121</f>
        <v>Tribunal Electoral de la Ciudad de México</v>
      </c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23"/>
    </row>
    <row r="126" spans="1:92" ht="33" customHeight="1" thickTop="1" thickBot="1" x14ac:dyDescent="0.3">
      <c r="A126" s="23">
        <v>120</v>
      </c>
      <c r="B126" s="11" t="s">
        <v>12</v>
      </c>
      <c r="C126" s="10" t="str">
        <f>'S.O.'!B122</f>
        <v>Tribunal Superior de Justicia de la Ciudad de México</v>
      </c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>
        <v>2</v>
      </c>
      <c r="Q126" s="16">
        <v>3</v>
      </c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29">
        <f>SUM(P126:CM126)</f>
        <v>5</v>
      </c>
    </row>
    <row r="127" spans="1:92" ht="33" customHeight="1" thickTop="1" thickBot="1" x14ac:dyDescent="0.3">
      <c r="A127" s="23">
        <v>121</v>
      </c>
      <c r="B127" s="11" t="s">
        <v>11</v>
      </c>
      <c r="C127" s="10" t="str">
        <f>'S.O.'!B123</f>
        <v>Universidad Autónoma de la Ciudad de México</v>
      </c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>
        <v>1</v>
      </c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30">
        <f>SUM(AR127:CM127)</f>
        <v>1</v>
      </c>
    </row>
    <row r="128" spans="1:92" ht="33" customHeight="1" thickTop="1" thickBot="1" x14ac:dyDescent="0.3">
      <c r="A128" s="23">
        <v>122</v>
      </c>
      <c r="B128" s="11" t="s">
        <v>11</v>
      </c>
      <c r="C128" s="10" t="str">
        <f>'S.O.'!B124</f>
        <v>Universidad de la Policía de la Ciudad de México</v>
      </c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22"/>
    </row>
    <row r="129" spans="1:92" ht="33" customHeight="1" thickTop="1" thickBot="1" x14ac:dyDescent="0.3">
      <c r="A129" s="23">
        <v>123</v>
      </c>
      <c r="B129" s="11" t="s">
        <v>8</v>
      </c>
      <c r="C129" s="10" t="str">
        <f>'S.O.'!B125</f>
        <v>Alianza de Tranviarios de México</v>
      </c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23"/>
    </row>
    <row r="130" spans="1:92" ht="33" customHeight="1" thickTop="1" thickBot="1" x14ac:dyDescent="0.3">
      <c r="A130" s="23">
        <v>124</v>
      </c>
      <c r="B130" s="11" t="s">
        <v>11</v>
      </c>
      <c r="C130" s="10" t="str">
        <f>'S.O.'!B126</f>
        <v>Asociación Sindical de Trabajadores del Instituto de Vivienda de la Ciudad de México</v>
      </c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23"/>
    </row>
    <row r="131" spans="1:92" ht="33" customHeight="1" thickTop="1" thickBot="1" x14ac:dyDescent="0.3">
      <c r="A131" s="23">
        <v>125</v>
      </c>
      <c r="B131" s="12" t="s">
        <v>14</v>
      </c>
      <c r="C131" s="10" t="str">
        <f>'S.O.'!B127</f>
        <v>Asociación Sindical de Trabajadores del Metro</v>
      </c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23"/>
    </row>
    <row r="132" spans="1:92" ht="33" customHeight="1" thickTop="1" thickBot="1" x14ac:dyDescent="0.3">
      <c r="A132" s="23">
        <v>126</v>
      </c>
      <c r="B132" s="12" t="s">
        <v>14</v>
      </c>
      <c r="C132" s="10" t="str">
        <f>'S.O.'!B128</f>
        <v>Sindicato Auténtico de Trabajadores de la Asamblea Legislativa de la Ciudad de México</v>
      </c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23"/>
    </row>
    <row r="133" spans="1:92" ht="33" customHeight="1" thickTop="1" thickBot="1" x14ac:dyDescent="0.3">
      <c r="A133" s="23">
        <v>127</v>
      </c>
      <c r="B133" s="12" t="s">
        <v>14</v>
      </c>
      <c r="C133" s="10" t="str">
        <f>'S.O.'!B129</f>
        <v>Sindicato de Empleados del Servicio de Anales de Jurisprudencia</v>
      </c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23"/>
    </row>
    <row r="134" spans="1:92" ht="33" customHeight="1" thickTop="1" thickBot="1" x14ac:dyDescent="0.3">
      <c r="A134" s="23">
        <v>128</v>
      </c>
      <c r="B134" s="12" t="s">
        <v>14</v>
      </c>
      <c r="C134" s="10" t="str">
        <f>'S.O.'!B130</f>
        <v>Sindicato de la Unión de Trabajadores del Instituto de Educación Media Superior de la Ciudad de México (SUTIEMS)</v>
      </c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23"/>
    </row>
    <row r="135" spans="1:92" ht="33" customHeight="1" thickTop="1" thickBot="1" x14ac:dyDescent="0.3">
      <c r="A135" s="23">
        <v>129</v>
      </c>
      <c r="B135" s="12" t="s">
        <v>14</v>
      </c>
      <c r="C135" s="10" t="str">
        <f>'S.O.'!B131</f>
        <v>Sindicato de Trabajadores de la Asamblea Legislativa del Distrito Federal</v>
      </c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23"/>
    </row>
    <row r="136" spans="1:92" ht="33" customHeight="1" thickTop="1" thickBot="1" x14ac:dyDescent="0.3">
      <c r="A136" s="23">
        <v>130</v>
      </c>
      <c r="B136" s="12" t="s">
        <v>14</v>
      </c>
      <c r="C136" s="10" t="str">
        <f>'S.O.'!B132</f>
        <v>Sindicato de Trabajadores de la Auditoría Superior de la Ciudad de México</v>
      </c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23"/>
    </row>
    <row r="137" spans="1:92" ht="33" customHeight="1" thickTop="1" thickBot="1" x14ac:dyDescent="0.3">
      <c r="A137" s="23">
        <v>131</v>
      </c>
      <c r="B137" s="12" t="s">
        <v>14</v>
      </c>
      <c r="C137" s="10" t="str">
        <f>'S.O.'!B133</f>
        <v>Sindicato de Trabajadores de Transporte de Pasajeros de la Ciudad de México</v>
      </c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23"/>
    </row>
    <row r="138" spans="1:92" ht="33" customHeight="1" thickTop="1" thickBot="1" x14ac:dyDescent="0.3">
      <c r="A138" s="23">
        <v>132</v>
      </c>
      <c r="B138" s="12" t="s">
        <v>14</v>
      </c>
      <c r="C138" s="10" t="str">
        <f>'S.O.'!B134</f>
        <v>Sindicato de Trabajadores del Poder Judicial de la Ciudad de México</v>
      </c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23"/>
    </row>
    <row r="139" spans="1:92" ht="33" customHeight="1" thickTop="1" thickBot="1" x14ac:dyDescent="0.3">
      <c r="A139" s="23">
        <v>133</v>
      </c>
      <c r="B139" s="12" t="s">
        <v>14</v>
      </c>
      <c r="C139" s="10" t="str">
        <f>'S.O.'!B135</f>
        <v>Sindicato de Trabajadores del Tribunal de Justicia Administraiva d ela Ciudad de México</v>
      </c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23"/>
    </row>
    <row r="140" spans="1:92" ht="33" customHeight="1" thickTop="1" thickBot="1" x14ac:dyDescent="0.3">
      <c r="A140" s="23">
        <v>134</v>
      </c>
      <c r="B140" s="12" t="s">
        <v>14</v>
      </c>
      <c r="C140" s="10" t="str">
        <f>'S.O.'!B136</f>
        <v>Sindicato de Trabajadores del Tribunal Superior de Justicia de la Ciudad de México</v>
      </c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23"/>
    </row>
    <row r="141" spans="1:92" ht="33" customHeight="1" thickTop="1" thickBot="1" x14ac:dyDescent="0.3">
      <c r="A141" s="23">
        <v>135</v>
      </c>
      <c r="B141" s="12" t="s">
        <v>14</v>
      </c>
      <c r="C141" s="10" t="str">
        <f>'S.O.'!B137</f>
        <v>Sindicato del Heroico Cuerpo de Bomberos de la Ciudad de México</v>
      </c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23"/>
    </row>
    <row r="142" spans="1:92" ht="33" customHeight="1" thickTop="1" thickBot="1" x14ac:dyDescent="0.3">
      <c r="A142" s="23">
        <v>136</v>
      </c>
      <c r="B142" s="12" t="s">
        <v>14</v>
      </c>
      <c r="C142" s="10" t="str">
        <f>'S.O.'!B138</f>
        <v>Sindicato Democrático de los Trabajadores de la Procuraduría Social de la Ciudad de México</v>
      </c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23"/>
    </row>
    <row r="143" spans="1:92" ht="33" customHeight="1" thickTop="1" thickBot="1" x14ac:dyDescent="0.3">
      <c r="A143" s="23">
        <v>137</v>
      </c>
      <c r="B143" s="12" t="s">
        <v>14</v>
      </c>
      <c r="C143" s="10" t="str">
        <f>'S.O.'!B139</f>
        <v>Sindicato Democrático Independiente de Trabajadores del Sistema de Transporte Colectivo</v>
      </c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23"/>
    </row>
    <row r="144" spans="1:92" ht="33" customHeight="1" thickTop="1" thickBot="1" x14ac:dyDescent="0.3">
      <c r="A144" s="23">
        <v>138</v>
      </c>
      <c r="B144" s="12" t="s">
        <v>14</v>
      </c>
      <c r="C144" s="10" t="str">
        <f>'S.O.'!B140</f>
        <v>Sindicato Independiente de Trabajadores del Instituto de Educación Media Superior de la Ciudad de México (SITIEMS)</v>
      </c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23"/>
    </row>
    <row r="145" spans="1:92" ht="33" customHeight="1" thickTop="1" thickBot="1" x14ac:dyDescent="0.3">
      <c r="A145" s="23">
        <v>139</v>
      </c>
      <c r="B145" s="12" t="s">
        <v>14</v>
      </c>
      <c r="C145" s="10" t="str">
        <f>'S.O.'!B141</f>
        <v>Sindicato Independiente de Trabajadores Unidos de la Asamblea Legislativa del Distrito Federal</v>
      </c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23"/>
    </row>
    <row r="146" spans="1:92" ht="33" customHeight="1" thickTop="1" thickBot="1" x14ac:dyDescent="0.3">
      <c r="A146" s="23">
        <v>140</v>
      </c>
      <c r="B146" s="12" t="s">
        <v>14</v>
      </c>
      <c r="C146" s="10" t="str">
        <f>'S.O.'!B142</f>
        <v>Sindicato Nacional de Trabajadores del Sistema de Transporte Colectivo</v>
      </c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23"/>
    </row>
    <row r="147" spans="1:92" ht="33" customHeight="1" thickTop="1" thickBot="1" x14ac:dyDescent="0.3">
      <c r="A147" s="23">
        <v>141</v>
      </c>
      <c r="B147" s="12" t="s">
        <v>14</v>
      </c>
      <c r="C147" s="10" t="str">
        <f>'S.O.'!B143</f>
        <v>Sindicato Único de Trabajadores de la Universidad Autónoma de la Ciudad de México (SUTUACM)</v>
      </c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23"/>
    </row>
    <row r="148" spans="1:92" ht="33" customHeight="1" thickTop="1" thickBot="1" x14ac:dyDescent="0.3">
      <c r="A148" s="23">
        <v>142</v>
      </c>
      <c r="B148" s="12" t="s">
        <v>14</v>
      </c>
      <c r="C148" s="10" t="str">
        <f>'S.O.'!B144</f>
        <v>Sindicato Único de Trabajadores del Gobierno de la Ciudad de México (SUTGCDMX)</v>
      </c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23"/>
    </row>
    <row r="149" spans="1:92" ht="33" customHeight="1" thickTop="1" thickBot="1" x14ac:dyDescent="0.3">
      <c r="A149" s="23">
        <v>143</v>
      </c>
      <c r="B149" s="12" t="s">
        <v>14</v>
      </c>
      <c r="C149" s="10" t="str">
        <f>'S.O.'!B145</f>
        <v>Sindicato Único de Trabajadores Democráticos del Sistema de Transporte Colectivo</v>
      </c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3"/>
    </row>
    <row r="150" spans="1:92" ht="33" customHeight="1" thickTop="1" thickBot="1" x14ac:dyDescent="0.3">
      <c r="A150" s="24">
        <v>144</v>
      </c>
      <c r="B150" s="13" t="s">
        <v>13</v>
      </c>
      <c r="C150" s="27" t="s">
        <v>2</v>
      </c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>
        <v>1</v>
      </c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30">
        <f>SUM(AD150:CM150)</f>
        <v>1</v>
      </c>
    </row>
    <row r="151" spans="1:92" ht="16.5" thickTop="1" thickBot="1" x14ac:dyDescent="0.3">
      <c r="A151" s="74" t="s">
        <v>4</v>
      </c>
      <c r="B151" s="74"/>
      <c r="C151" s="74"/>
      <c r="D151" s="26">
        <f>SUM(D61:D150)</f>
        <v>19</v>
      </c>
      <c r="E151" s="26">
        <f>SUM(E61:E150)</f>
        <v>9</v>
      </c>
      <c r="F151" s="26">
        <f>SUM(F66:F150)</f>
        <v>6</v>
      </c>
      <c r="G151" s="26">
        <f>SUM(G66:G150)</f>
        <v>20</v>
      </c>
      <c r="H151" s="26">
        <f>SUM(H27:H150)</f>
        <v>11</v>
      </c>
      <c r="I151" s="26">
        <f>SUM(I27:I150)</f>
        <v>16</v>
      </c>
      <c r="J151" s="26">
        <f>SUM(J66:J150)</f>
        <v>8</v>
      </c>
      <c r="K151" s="26">
        <f>SUM(K66:K150)</f>
        <v>4</v>
      </c>
      <c r="L151" s="26">
        <f>SUM(L74:L150)</f>
        <v>19</v>
      </c>
      <c r="M151" s="26">
        <f>SUM(M74:M150)</f>
        <v>11</v>
      </c>
      <c r="N151" s="26">
        <f>SUM(N26:N150)</f>
        <v>9</v>
      </c>
      <c r="O151" s="26">
        <f>SUM(O26:O150)</f>
        <v>12</v>
      </c>
      <c r="P151" s="26">
        <f>SUM(P25:P150)</f>
        <v>12</v>
      </c>
      <c r="Q151" s="26">
        <f>SUM(Q25:Q150)</f>
        <v>13</v>
      </c>
      <c r="R151" s="26">
        <f>SUM(R26:R150)</f>
        <v>6</v>
      </c>
      <c r="S151" s="26">
        <f>SUM(S26:S150)</f>
        <v>12</v>
      </c>
      <c r="T151" s="26">
        <f>SUM(T111:T150)</f>
        <v>11</v>
      </c>
      <c r="U151" s="26">
        <f>SUM(U111:U150)</f>
        <v>9</v>
      </c>
      <c r="V151" s="26">
        <f>SUM(V56:V150)</f>
        <v>12</v>
      </c>
      <c r="W151" s="26">
        <f>SUM(W56:W150)</f>
        <v>8</v>
      </c>
      <c r="X151" s="26">
        <f>SUM(X26:X150)</f>
        <v>6</v>
      </c>
      <c r="Y151" s="26">
        <f>SUM(Y26:Y150)</f>
        <v>10</v>
      </c>
      <c r="Z151" s="26">
        <f>SUM(Z101:Z150)</f>
        <v>19</v>
      </c>
      <c r="AA151" s="26">
        <f>SUM(AA101:AA150)</f>
        <v>15</v>
      </c>
      <c r="AB151" s="26">
        <f>SUM(AB68:AB150)</f>
        <v>45</v>
      </c>
      <c r="AC151" s="26">
        <f>SUM(AC68:AC150)</f>
        <v>30</v>
      </c>
      <c r="AD151" s="26">
        <f>SUM(AD25:AD150)</f>
        <v>14</v>
      </c>
      <c r="AE151" s="26">
        <f>SUM(AE25:AE150)</f>
        <v>19</v>
      </c>
      <c r="AF151" s="26">
        <f>SUM(AF11:AF150)</f>
        <v>32</v>
      </c>
      <c r="AG151" s="26">
        <f>SUM(AG11:AG150)</f>
        <v>26</v>
      </c>
      <c r="AH151" s="26">
        <f>SUM(AH35:AH150)</f>
        <v>28</v>
      </c>
      <c r="AI151" s="26">
        <f>SUM(AI35:AI150)</f>
        <v>36</v>
      </c>
      <c r="AJ151" s="26">
        <f>SUM(AJ26:AJ150)</f>
        <v>21</v>
      </c>
      <c r="AK151" s="26">
        <f>SUM(AK26:AK150)</f>
        <v>27</v>
      </c>
      <c r="AL151" s="26">
        <f>SUM(AL11:AL150)</f>
        <v>14</v>
      </c>
      <c r="AM151" s="26">
        <f>SUM(AM11:AM150)</f>
        <v>19</v>
      </c>
      <c r="AN151" s="26">
        <f>SUM(AN26:AN150)</f>
        <v>29</v>
      </c>
      <c r="AO151" s="26">
        <f>SUM(AO26:AO150)</f>
        <v>27</v>
      </c>
      <c r="AP151" s="26">
        <f>SUM(AP11:AP150)</f>
        <v>29</v>
      </c>
      <c r="AQ151" s="26">
        <f>SUM(AQ11:AQ150)</f>
        <v>29</v>
      </c>
      <c r="AR151" s="26">
        <f>SUM(AR25:AR150)</f>
        <v>7</v>
      </c>
      <c r="AS151" s="26">
        <f>SUM(AS25:AS150)</f>
        <v>16</v>
      </c>
      <c r="AT151" s="26">
        <f>SUM(AT107:AT150)</f>
        <v>5</v>
      </c>
      <c r="AU151" s="26">
        <f>SUM(AU107:AU150)</f>
        <v>14</v>
      </c>
      <c r="AV151" s="26">
        <f>SUM(AV11:AV150)</f>
        <v>28</v>
      </c>
      <c r="AW151" s="26">
        <f>SUM(AW11:AW150)</f>
        <v>22</v>
      </c>
      <c r="AX151" s="26">
        <f>SUM(AX96:AX150)</f>
        <v>11</v>
      </c>
      <c r="AY151" s="26">
        <f>SUM(AY96:AY150)</f>
        <v>10</v>
      </c>
      <c r="AZ151" s="26">
        <f>SUM(AZ22:AZ150)</f>
        <v>47</v>
      </c>
      <c r="BA151" s="26">
        <f>SUM(BA22:BA150)</f>
        <v>8</v>
      </c>
      <c r="BB151" s="26">
        <f>SUM(BB11:BB150)</f>
        <v>36</v>
      </c>
      <c r="BC151" s="26">
        <f>SUM(BC11:BC150)</f>
        <v>34</v>
      </c>
      <c r="BD151" s="26">
        <f>SUM(BD25:BD150)</f>
        <v>35</v>
      </c>
      <c r="BE151" s="26">
        <f>SUM(BE25:BE150)</f>
        <v>13</v>
      </c>
      <c r="BF151" s="26">
        <f>SUM(BF35:BF150)</f>
        <v>17</v>
      </c>
      <c r="BG151" s="26">
        <f>SUM(BG35:BG150)</f>
        <v>17</v>
      </c>
      <c r="BH151" s="26">
        <f>SUM(BH105:BH150)</f>
        <v>18</v>
      </c>
      <c r="BI151" s="26">
        <f>SUM(BI105:BI150)</f>
        <v>9</v>
      </c>
      <c r="BJ151" s="26">
        <f>SUM(BJ35:BJ150)</f>
        <v>34</v>
      </c>
      <c r="BK151" s="26">
        <f>SUM(BK35:BK150)</f>
        <v>31</v>
      </c>
      <c r="BL151" s="26">
        <f>SUM(BL95:BL150)</f>
        <v>23</v>
      </c>
      <c r="BM151" s="26">
        <f>SUM(BM95:BM150)</f>
        <v>8</v>
      </c>
      <c r="BN151" s="26">
        <f>SUM(BN35:BN150)</f>
        <v>48</v>
      </c>
      <c r="BO151" s="26">
        <f>SUM(BO35:BO150)</f>
        <v>44</v>
      </c>
      <c r="BP151" s="26">
        <f>SUM(BP11:BP150)</f>
        <v>10</v>
      </c>
      <c r="BQ151" s="26">
        <f>SUM(BQ11:BQ150)</f>
        <v>12</v>
      </c>
      <c r="BR151" s="26">
        <f>SUM(BR117:BR150)</f>
        <v>11</v>
      </c>
      <c r="BS151" s="26">
        <f>SUM(BS117:BS150)</f>
        <v>14</v>
      </c>
      <c r="BT151" s="26">
        <f>SUM(BT41:BT150)</f>
        <v>18</v>
      </c>
      <c r="BU151" s="26">
        <f>SUM(BU41:BU150)</f>
        <v>23</v>
      </c>
      <c r="BV151" s="26">
        <f>SUM(BV11:BV150)</f>
        <v>8</v>
      </c>
      <c r="BW151" s="26">
        <f>SUM(BW11:BW150)</f>
        <v>13</v>
      </c>
      <c r="BX151" s="26">
        <f>SUM(BX72:BX150)</f>
        <v>10</v>
      </c>
      <c r="BY151" s="26">
        <f>SUM(BY72:BY150)</f>
        <v>11</v>
      </c>
      <c r="BZ151" s="26">
        <f>SUM(BZ78:BZ150)</f>
        <v>9</v>
      </c>
      <c r="CA151" s="26">
        <f>SUM(CA78:CA150)</f>
        <v>7</v>
      </c>
      <c r="CB151" s="26">
        <f>SUM(CB97:CB150)</f>
        <v>15</v>
      </c>
      <c r="CC151" s="26">
        <f>SUM(CC97:CC150)</f>
        <v>11</v>
      </c>
      <c r="CD151" s="26">
        <f>SUM(CD62:CD150)</f>
        <v>11</v>
      </c>
      <c r="CE151" s="26">
        <f>SUM(CE62:CE150)</f>
        <v>13</v>
      </c>
      <c r="CF151" s="26">
        <f>SUM(CF19:CF150)</f>
        <v>8</v>
      </c>
      <c r="CG151" s="26">
        <f>SUM(CG19:CG150)</f>
        <v>20</v>
      </c>
      <c r="CH151" s="26">
        <f>SUM(CH91:CH150)</f>
        <v>17</v>
      </c>
      <c r="CI151" s="26">
        <f>SUM(CI91:CI150)</f>
        <v>31</v>
      </c>
      <c r="CJ151" s="26">
        <f>SUM(CJ91:CJ150)</f>
        <v>17</v>
      </c>
      <c r="CK151" s="26">
        <f>SUM(CK91:CK150)</f>
        <v>33</v>
      </c>
      <c r="CL151" s="26">
        <f>SUM(CL112:CL150)</f>
        <v>28</v>
      </c>
      <c r="CM151" s="26">
        <f>SUM(CM112:CM150)</f>
        <v>9</v>
      </c>
      <c r="CN151" s="25">
        <f>SUM(CN7:CN150)</f>
        <v>1596</v>
      </c>
    </row>
    <row r="152" spans="1:92" ht="7.5" customHeight="1" thickTop="1" thickBot="1" x14ac:dyDescent="0.3">
      <c r="D152" s="8"/>
    </row>
    <row r="153" spans="1:92" ht="16.5" thickTop="1" thickBot="1" x14ac:dyDescent="0.3">
      <c r="A153" s="109" t="s">
        <v>157</v>
      </c>
      <c r="B153" s="109"/>
      <c r="C153" s="109"/>
      <c r="D153" s="94">
        <f>SUM(D151:E151)</f>
        <v>28</v>
      </c>
      <c r="E153" s="95"/>
      <c r="F153" s="94">
        <f>SUM(F151:G151)</f>
        <v>26</v>
      </c>
      <c r="G153" s="95"/>
      <c r="H153" s="94">
        <f>SUM(H151:I151)</f>
        <v>27</v>
      </c>
      <c r="I153" s="95"/>
      <c r="J153" s="94">
        <f>SUM(K151,J151)</f>
        <v>12</v>
      </c>
      <c r="K153" s="95"/>
      <c r="L153" s="94">
        <f>SUM(L151:M151)</f>
        <v>30</v>
      </c>
      <c r="M153" s="95"/>
      <c r="N153" s="94">
        <f>SUM(N151:O151)</f>
        <v>21</v>
      </c>
      <c r="O153" s="95"/>
      <c r="P153" s="94">
        <f>SUM(P151:Q151)</f>
        <v>25</v>
      </c>
      <c r="Q153" s="95"/>
      <c r="R153" s="94">
        <f>SUM(R151:S151)</f>
        <v>18</v>
      </c>
      <c r="S153" s="95"/>
      <c r="T153" s="94">
        <f>SUM(T151:U151)</f>
        <v>20</v>
      </c>
      <c r="U153" s="95"/>
      <c r="V153" s="94">
        <f>SUM(V151:W151)</f>
        <v>20</v>
      </c>
      <c r="W153" s="95"/>
      <c r="X153" s="94">
        <f>SUM(X151:Y151)</f>
        <v>16</v>
      </c>
      <c r="Y153" s="95"/>
      <c r="Z153" s="94">
        <f>SUM(Z151:AA151)</f>
        <v>34</v>
      </c>
      <c r="AA153" s="95"/>
      <c r="AB153" s="94">
        <f>SUM(AB151,AC151)</f>
        <v>75</v>
      </c>
      <c r="AC153" s="95"/>
      <c r="AD153" s="94">
        <f>SUM(AD151,AE151)</f>
        <v>33</v>
      </c>
      <c r="AE153" s="95"/>
      <c r="AF153" s="94">
        <f>SUM(AF151,AG151)</f>
        <v>58</v>
      </c>
      <c r="AG153" s="95"/>
      <c r="AH153" s="94">
        <f>SUM(AH151,AI151)</f>
        <v>64</v>
      </c>
      <c r="AI153" s="95"/>
      <c r="AJ153" s="94">
        <f>SUM(AJ151,AK151)</f>
        <v>48</v>
      </c>
      <c r="AK153" s="95"/>
      <c r="AL153" s="94">
        <f>SUM(AL151,AM151)</f>
        <v>33</v>
      </c>
      <c r="AM153" s="95"/>
      <c r="AN153" s="94">
        <f>SUM(AN151,AO151)</f>
        <v>56</v>
      </c>
      <c r="AO153" s="95"/>
      <c r="AP153" s="94">
        <f>SUM(AP151,AQ151)</f>
        <v>58</v>
      </c>
      <c r="AQ153" s="95"/>
      <c r="AR153" s="94">
        <f>SUM(AR151,AS151)</f>
        <v>23</v>
      </c>
      <c r="AS153" s="95"/>
      <c r="AT153" s="94">
        <f>SUM(AT151,AU151)</f>
        <v>19</v>
      </c>
      <c r="AU153" s="95"/>
      <c r="AV153" s="94">
        <f>SUM(AV151,AW151)</f>
        <v>50</v>
      </c>
      <c r="AW153" s="95"/>
      <c r="AX153" s="94">
        <f>SUM(AX151,AY151)</f>
        <v>21</v>
      </c>
      <c r="AY153" s="95"/>
      <c r="AZ153" s="94">
        <f>SUM(AZ151,BA151)</f>
        <v>55</v>
      </c>
      <c r="BA153" s="95"/>
      <c r="BB153" s="94">
        <f>SUM(BB151,BC151)</f>
        <v>70</v>
      </c>
      <c r="BC153" s="95"/>
      <c r="BD153" s="94">
        <f>SUM(BD151,BE151)</f>
        <v>48</v>
      </c>
      <c r="BE153" s="95"/>
      <c r="BF153" s="94">
        <f>SUM(BF151,BG151)</f>
        <v>34</v>
      </c>
      <c r="BG153" s="95"/>
      <c r="BH153" s="94">
        <f>SUM(BH151,BI151)</f>
        <v>27</v>
      </c>
      <c r="BI153" s="95"/>
      <c r="BJ153" s="94">
        <f>SUM(BJ151,BK151)</f>
        <v>65</v>
      </c>
      <c r="BK153" s="95"/>
      <c r="BL153" s="94">
        <f>SUM(BL151,BM151)</f>
        <v>31</v>
      </c>
      <c r="BM153" s="95"/>
      <c r="BN153" s="94">
        <f>SUM(BN151,BO151)</f>
        <v>92</v>
      </c>
      <c r="BO153" s="95"/>
      <c r="BP153" s="94">
        <f>SUM(BP151,BQ151)</f>
        <v>22</v>
      </c>
      <c r="BQ153" s="95"/>
      <c r="BR153" s="94">
        <f>SUM(BR151,BS151)</f>
        <v>25</v>
      </c>
      <c r="BS153" s="95"/>
      <c r="BT153" s="94">
        <f>SUM(BT151,BU151)</f>
        <v>41</v>
      </c>
      <c r="BU153" s="95"/>
      <c r="BV153" s="94">
        <f>SUM(BV151,BW151)</f>
        <v>21</v>
      </c>
      <c r="BW153" s="95"/>
      <c r="BX153" s="94">
        <f>SUM(BX151,BY151)</f>
        <v>21</v>
      </c>
      <c r="BY153" s="95"/>
      <c r="BZ153" s="94">
        <f>SUM(BZ151,CA151)</f>
        <v>16</v>
      </c>
      <c r="CA153" s="95"/>
      <c r="CB153" s="94">
        <f>SUM(CB151,CC151)</f>
        <v>26</v>
      </c>
      <c r="CC153" s="95"/>
      <c r="CD153" s="94">
        <f>SUM(CD151,CE151)</f>
        <v>24</v>
      </c>
      <c r="CE153" s="95"/>
      <c r="CF153" s="94">
        <f>SUM(CF151,CG151)</f>
        <v>28</v>
      </c>
      <c r="CG153" s="95"/>
      <c r="CH153" s="94">
        <f>SUM(CH151,CI151)</f>
        <v>48</v>
      </c>
      <c r="CI153" s="95"/>
      <c r="CJ153" s="94">
        <f>SUM(CJ151,CK151)</f>
        <v>50</v>
      </c>
      <c r="CK153" s="95"/>
      <c r="CL153" s="94">
        <f>SUM(CL151,CM151)</f>
        <v>37</v>
      </c>
      <c r="CM153" s="95"/>
      <c r="CN153" s="50">
        <f>SUM(D153:CM153)</f>
        <v>1596</v>
      </c>
    </row>
    <row r="154" spans="1:92" ht="16.5" thickTop="1" thickBot="1" x14ac:dyDescent="0.3">
      <c r="A154" s="109" t="s">
        <v>158</v>
      </c>
      <c r="B154" s="109"/>
      <c r="C154" s="109"/>
      <c r="D154" s="96">
        <v>2</v>
      </c>
      <c r="E154" s="97"/>
      <c r="F154" s="96">
        <v>1</v>
      </c>
      <c r="G154" s="97"/>
      <c r="H154" s="96">
        <v>0</v>
      </c>
      <c r="I154" s="97"/>
      <c r="J154" s="96">
        <v>1</v>
      </c>
      <c r="K154" s="97"/>
      <c r="L154" s="96">
        <v>0</v>
      </c>
      <c r="M154" s="97"/>
      <c r="N154" s="96">
        <v>0</v>
      </c>
      <c r="O154" s="97"/>
      <c r="P154" s="96">
        <v>0</v>
      </c>
      <c r="Q154" s="97"/>
      <c r="R154" s="96">
        <v>0</v>
      </c>
      <c r="S154" s="97"/>
      <c r="T154" s="96">
        <v>0</v>
      </c>
      <c r="U154" s="97"/>
      <c r="V154" s="96">
        <v>1</v>
      </c>
      <c r="W154" s="97"/>
      <c r="X154" s="96">
        <v>0</v>
      </c>
      <c r="Y154" s="97"/>
      <c r="Z154" s="96">
        <v>1</v>
      </c>
      <c r="AA154" s="97"/>
      <c r="AB154" s="96">
        <v>0</v>
      </c>
      <c r="AC154" s="97"/>
      <c r="AD154" s="96">
        <v>0</v>
      </c>
      <c r="AE154" s="97"/>
      <c r="AF154" s="96">
        <v>5</v>
      </c>
      <c r="AG154" s="97"/>
      <c r="AH154" s="96">
        <v>2</v>
      </c>
      <c r="AI154" s="97"/>
      <c r="AJ154" s="96">
        <v>0</v>
      </c>
      <c r="AK154" s="97"/>
      <c r="AL154" s="96">
        <v>0</v>
      </c>
      <c r="AM154" s="97"/>
      <c r="AN154" s="96">
        <v>0</v>
      </c>
      <c r="AO154" s="97"/>
      <c r="AP154" s="96">
        <v>0</v>
      </c>
      <c r="AQ154" s="97"/>
      <c r="AR154" s="96">
        <v>0</v>
      </c>
      <c r="AS154" s="97"/>
      <c r="AT154" s="96">
        <v>0</v>
      </c>
      <c r="AU154" s="97"/>
      <c r="AV154" s="96">
        <v>1</v>
      </c>
      <c r="AW154" s="97"/>
      <c r="AX154" s="96">
        <v>1</v>
      </c>
      <c r="AY154" s="97"/>
      <c r="AZ154" s="96">
        <v>1</v>
      </c>
      <c r="BA154" s="97"/>
      <c r="BB154" s="96">
        <v>4</v>
      </c>
      <c r="BC154" s="97"/>
      <c r="BD154" s="96">
        <v>0</v>
      </c>
      <c r="BE154" s="97"/>
      <c r="BF154" s="96">
        <v>2</v>
      </c>
      <c r="BG154" s="97"/>
      <c r="BH154" s="96">
        <v>2</v>
      </c>
      <c r="BI154" s="97"/>
      <c r="BJ154" s="96">
        <v>3</v>
      </c>
      <c r="BK154" s="97"/>
      <c r="BL154" s="96">
        <v>2</v>
      </c>
      <c r="BM154" s="97"/>
      <c r="BN154" s="96">
        <v>6</v>
      </c>
      <c r="BO154" s="97"/>
      <c r="BP154" s="96">
        <v>1</v>
      </c>
      <c r="BQ154" s="97"/>
      <c r="BR154" s="96">
        <v>0</v>
      </c>
      <c r="BS154" s="97"/>
      <c r="BT154" s="96">
        <v>0</v>
      </c>
      <c r="BU154" s="97"/>
      <c r="BV154" s="96">
        <v>0</v>
      </c>
      <c r="BW154" s="97"/>
      <c r="BX154" s="96">
        <v>2</v>
      </c>
      <c r="BY154" s="97"/>
      <c r="BZ154" s="96">
        <v>1</v>
      </c>
      <c r="CA154" s="97"/>
      <c r="CB154" s="96">
        <v>0</v>
      </c>
      <c r="CC154" s="97"/>
      <c r="CD154" s="96">
        <v>0</v>
      </c>
      <c r="CE154" s="97"/>
      <c r="CF154" s="96">
        <v>0</v>
      </c>
      <c r="CG154" s="97"/>
      <c r="CH154" s="96">
        <v>1</v>
      </c>
      <c r="CI154" s="97"/>
      <c r="CJ154" s="96">
        <v>0</v>
      </c>
      <c r="CK154" s="97"/>
      <c r="CL154" s="96">
        <v>0</v>
      </c>
      <c r="CM154" s="97"/>
      <c r="CN154" s="50">
        <f>SUM(D154:CM154)</f>
        <v>40</v>
      </c>
    </row>
    <row r="155" spans="1:92" ht="15.75" thickTop="1" x14ac:dyDescent="0.25">
      <c r="A155" s="99" t="s">
        <v>184</v>
      </c>
      <c r="B155" s="99"/>
      <c r="C155" s="99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5">
        <f>SUM(CN153:CN154)</f>
        <v>1636</v>
      </c>
    </row>
    <row r="156" spans="1:92" ht="15.75" thickBot="1" x14ac:dyDescent="0.3">
      <c r="A156" s="58"/>
      <c r="B156" s="58"/>
      <c r="CN156" s="59"/>
    </row>
    <row r="157" spans="1:92" ht="16.5" thickTop="1" thickBot="1" x14ac:dyDescent="0.3">
      <c r="A157" s="72" t="s">
        <v>179</v>
      </c>
      <c r="B157" s="72"/>
      <c r="C157" s="72"/>
      <c r="D157" s="94">
        <f>SUM(D151,F151,H151,J151,L151,N151,P151,R151,T151,V151,X151,Z151,AB151,AD151)</f>
        <v>197</v>
      </c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5"/>
      <c r="AF157" s="94">
        <f>SUM(AF151,AH151,AJ151,AL151,AN151,AP151,AR151,AT151,AV151,AX151,AZ151,BB151,BD151,BF151,BH151,BJ151,BL151,BN151)</f>
        <v>462</v>
      </c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/>
      <c r="AX157" s="98"/>
      <c r="AY157" s="98"/>
      <c r="AZ157" s="98"/>
      <c r="BA157" s="98"/>
      <c r="BB157" s="98"/>
      <c r="BC157" s="98"/>
      <c r="BD157" s="98"/>
      <c r="BE157" s="98"/>
      <c r="BF157" s="98"/>
      <c r="BG157" s="98"/>
      <c r="BH157" s="98"/>
      <c r="BI157" s="98"/>
      <c r="BJ157" s="98"/>
      <c r="BK157" s="98"/>
      <c r="BL157" s="98"/>
      <c r="BM157" s="98"/>
      <c r="BN157" s="98"/>
      <c r="BO157" s="95"/>
      <c r="BP157" s="94">
        <f>SUM(BP151,BR151,BT151,BV151,BX151,BZ151,CB151,CD151,CF151,CH151,CJ151,CL151)</f>
        <v>162</v>
      </c>
      <c r="BQ157" s="98"/>
      <c r="BR157" s="98"/>
      <c r="BS157" s="98"/>
      <c r="BT157" s="98"/>
      <c r="BU157" s="98"/>
      <c r="BV157" s="98"/>
      <c r="BW157" s="98"/>
      <c r="BX157" s="98"/>
      <c r="BY157" s="98"/>
      <c r="BZ157" s="98"/>
      <c r="CA157" s="98"/>
      <c r="CB157" s="98"/>
      <c r="CC157" s="98"/>
      <c r="CD157" s="98"/>
      <c r="CE157" s="98"/>
      <c r="CF157" s="98"/>
      <c r="CG157" s="98"/>
      <c r="CH157" s="98"/>
      <c r="CI157" s="98"/>
      <c r="CJ157" s="98"/>
      <c r="CK157" s="98"/>
      <c r="CL157" s="98"/>
      <c r="CM157" s="95"/>
      <c r="CN157" s="50">
        <f>SUM(D157:CM157)</f>
        <v>821</v>
      </c>
    </row>
    <row r="158" spans="1:92" ht="16.5" thickTop="1" thickBot="1" x14ac:dyDescent="0.3">
      <c r="A158" s="72" t="s">
        <v>180</v>
      </c>
      <c r="B158" s="72"/>
      <c r="C158" s="72"/>
      <c r="D158" s="94">
        <f>SUM(E151,G151,I151,M151,O151,Q151,S151,U151,W151,Y151,AA1,AA151,AC151,K151,AE151)</f>
        <v>188</v>
      </c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5"/>
      <c r="AF158" s="94">
        <f>SUM(AI151,AK151,AM151,AO151,AQ151,AS151,AU151,AW151,AY151,BA151,BC151,BE151,BG151,BI151,BK151,BM151,BO151,AG151)</f>
        <v>390</v>
      </c>
      <c r="AG158" s="98"/>
      <c r="AH158" s="98"/>
      <c r="AI158" s="98"/>
      <c r="AJ158" s="98"/>
      <c r="AK158" s="98"/>
      <c r="AL158" s="98"/>
      <c r="AM158" s="98"/>
      <c r="AN158" s="98"/>
      <c r="AO158" s="98"/>
      <c r="AP158" s="98"/>
      <c r="AQ158" s="98"/>
      <c r="AR158" s="98"/>
      <c r="AS158" s="98"/>
      <c r="AT158" s="98"/>
      <c r="AU158" s="98"/>
      <c r="AV158" s="98"/>
      <c r="AW158" s="98"/>
      <c r="AX158" s="98"/>
      <c r="AY158" s="98"/>
      <c r="AZ158" s="98"/>
      <c r="BA158" s="98"/>
      <c r="BB158" s="98"/>
      <c r="BC158" s="98"/>
      <c r="BD158" s="98"/>
      <c r="BE158" s="98"/>
      <c r="BF158" s="98"/>
      <c r="BG158" s="98"/>
      <c r="BH158" s="98"/>
      <c r="BI158" s="98"/>
      <c r="BJ158" s="98"/>
      <c r="BK158" s="98"/>
      <c r="BL158" s="98"/>
      <c r="BM158" s="98"/>
      <c r="BN158" s="98"/>
      <c r="BO158" s="95"/>
      <c r="BP158" s="94">
        <f>SUM(BQ151,BS151,BU151,BW151,BY151,CA151,CC151,CE151,CG151,CI151,CK151,CM151)</f>
        <v>197</v>
      </c>
      <c r="BQ158" s="98"/>
      <c r="BR158" s="98"/>
      <c r="BS158" s="98"/>
      <c r="BT158" s="98"/>
      <c r="BU158" s="98"/>
      <c r="BV158" s="98"/>
      <c r="BW158" s="98"/>
      <c r="BX158" s="98"/>
      <c r="BY158" s="98"/>
      <c r="BZ158" s="98"/>
      <c r="CA158" s="98"/>
      <c r="CB158" s="98"/>
      <c r="CC158" s="98"/>
      <c r="CD158" s="98"/>
      <c r="CE158" s="98"/>
      <c r="CF158" s="98"/>
      <c r="CG158" s="98"/>
      <c r="CH158" s="98"/>
      <c r="CI158" s="98"/>
      <c r="CJ158" s="98"/>
      <c r="CK158" s="98"/>
      <c r="CL158" s="98"/>
      <c r="CM158" s="95"/>
      <c r="CN158" s="50">
        <f>SUM(D158:CM158)</f>
        <v>775</v>
      </c>
    </row>
    <row r="159" spans="1:92" ht="16.5" thickTop="1" thickBot="1" x14ac:dyDescent="0.3">
      <c r="A159" s="44"/>
      <c r="B159" s="44"/>
      <c r="CN159" s="61"/>
    </row>
    <row r="160" spans="1:92" ht="40.5" customHeight="1" thickTop="1" thickBot="1" x14ac:dyDescent="0.3">
      <c r="D160" s="48"/>
      <c r="CF160" s="100" t="s">
        <v>185</v>
      </c>
      <c r="CG160" s="101"/>
      <c r="CH160" s="101"/>
      <c r="CI160" s="101"/>
      <c r="CJ160" s="101"/>
      <c r="CK160" s="101"/>
      <c r="CL160" s="101"/>
      <c r="CM160" s="102"/>
      <c r="CN160" s="45">
        <v>0.97499999999999998</v>
      </c>
    </row>
    <row r="161" ht="15.75" thickTop="1" x14ac:dyDescent="0.25"/>
  </sheetData>
  <mergeCells count="196">
    <mergeCell ref="BP157:CM157"/>
    <mergeCell ref="BP158:CM158"/>
    <mergeCell ref="A155:C155"/>
    <mergeCell ref="CF160:CM160"/>
    <mergeCell ref="BV154:BW154"/>
    <mergeCell ref="BX154:BY154"/>
    <mergeCell ref="BZ154:CA154"/>
    <mergeCell ref="CB154:CC154"/>
    <mergeCell ref="CD154:CE154"/>
    <mergeCell ref="CF154:CG154"/>
    <mergeCell ref="CH154:CI154"/>
    <mergeCell ref="CJ154:CK154"/>
    <mergeCell ref="D157:AE157"/>
    <mergeCell ref="D154:E154"/>
    <mergeCell ref="F154:G154"/>
    <mergeCell ref="H154:I154"/>
    <mergeCell ref="L154:M154"/>
    <mergeCell ref="N154:O154"/>
    <mergeCell ref="P154:Q154"/>
    <mergeCell ref="R154:S154"/>
    <mergeCell ref="T154:U154"/>
    <mergeCell ref="V154:W154"/>
    <mergeCell ref="X154:Y154"/>
    <mergeCell ref="Z154:AA154"/>
    <mergeCell ref="BL154:BM154"/>
    <mergeCell ref="BN154:BO154"/>
    <mergeCell ref="AP5:AQ5"/>
    <mergeCell ref="BN5:BO5"/>
    <mergeCell ref="CJ4:CK4"/>
    <mergeCell ref="CJ5:CK5"/>
    <mergeCell ref="CD5:CE5"/>
    <mergeCell ref="CF5:CG5"/>
    <mergeCell ref="CH5:CI5"/>
    <mergeCell ref="BP153:BQ153"/>
    <mergeCell ref="BR153:BS153"/>
    <mergeCell ref="BT153:BU153"/>
    <mergeCell ref="BV153:BW153"/>
    <mergeCell ref="BX153:BY153"/>
    <mergeCell ref="BZ153:CA153"/>
    <mergeCell ref="CB153:CC153"/>
    <mergeCell ref="CD153:CE153"/>
    <mergeCell ref="CF153:CG153"/>
    <mergeCell ref="CH153:CI153"/>
    <mergeCell ref="CJ153:CK153"/>
    <mergeCell ref="BZ4:CA4"/>
    <mergeCell ref="CB4:CC4"/>
    <mergeCell ref="CD4:CE4"/>
    <mergeCell ref="CF4:CG4"/>
    <mergeCell ref="AB154:AC154"/>
    <mergeCell ref="AF154:AG154"/>
    <mergeCell ref="AH154:AI154"/>
    <mergeCell ref="AF157:BO157"/>
    <mergeCell ref="AF158:BO158"/>
    <mergeCell ref="CL154:CM154"/>
    <mergeCell ref="J154:K154"/>
    <mergeCell ref="BP154:BQ154"/>
    <mergeCell ref="BR154:BS154"/>
    <mergeCell ref="BT154:BU154"/>
    <mergeCell ref="AJ154:AK154"/>
    <mergeCell ref="AL154:AM154"/>
    <mergeCell ref="AN154:AO154"/>
    <mergeCell ref="AP154:AQ154"/>
    <mergeCell ref="AR154:AS154"/>
    <mergeCell ref="AT154:AU154"/>
    <mergeCell ref="AV154:AW154"/>
    <mergeCell ref="AX154:AY154"/>
    <mergeCell ref="AZ154:BA154"/>
    <mergeCell ref="BB154:BC154"/>
    <mergeCell ref="BD154:BE154"/>
    <mergeCell ref="BF154:BG154"/>
    <mergeCell ref="BH154:BI154"/>
    <mergeCell ref="BJ154:BK154"/>
    <mergeCell ref="CL153:CM153"/>
    <mergeCell ref="AF153:AG153"/>
    <mergeCell ref="AH153:AI153"/>
    <mergeCell ref="AJ153:AK153"/>
    <mergeCell ref="AL153:AM153"/>
    <mergeCell ref="AN153:AO153"/>
    <mergeCell ref="AP153:AQ153"/>
    <mergeCell ref="AR153:AS153"/>
    <mergeCell ref="AT153:AU153"/>
    <mergeCell ref="AV153:AW153"/>
    <mergeCell ref="AX153:AY153"/>
    <mergeCell ref="AZ153:BA153"/>
    <mergeCell ref="BB153:BC153"/>
    <mergeCell ref="BD153:BE153"/>
    <mergeCell ref="BF153:BG153"/>
    <mergeCell ref="BH153:BI153"/>
    <mergeCell ref="BJ153:BK153"/>
    <mergeCell ref="BL153:BM153"/>
    <mergeCell ref="BN153:BO153"/>
    <mergeCell ref="CL5:CM5"/>
    <mergeCell ref="D2:CM2"/>
    <mergeCell ref="F4:G4"/>
    <mergeCell ref="H4:I4"/>
    <mergeCell ref="R4:S4"/>
    <mergeCell ref="T4:U4"/>
    <mergeCell ref="V4:W4"/>
    <mergeCell ref="X4:Y4"/>
    <mergeCell ref="N4:O4"/>
    <mergeCell ref="BT5:BU5"/>
    <mergeCell ref="BV5:BW5"/>
    <mergeCell ref="BX5:BY5"/>
    <mergeCell ref="BZ5:CA5"/>
    <mergeCell ref="CB5:CC5"/>
    <mergeCell ref="BP3:CM3"/>
    <mergeCell ref="CH4:CI4"/>
    <mergeCell ref="BP5:BQ5"/>
    <mergeCell ref="BR5:BS5"/>
    <mergeCell ref="BJ4:BK4"/>
    <mergeCell ref="BL4:BM4"/>
    <mergeCell ref="D5:E5"/>
    <mergeCell ref="F5:G5"/>
    <mergeCell ref="H5:I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3:BO3"/>
    <mergeCell ref="BF4:BG4"/>
    <mergeCell ref="L4:M4"/>
    <mergeCell ref="Z4:AA4"/>
    <mergeCell ref="AB4:AC4"/>
    <mergeCell ref="AD4:AE4"/>
    <mergeCell ref="CL4:CM4"/>
    <mergeCell ref="AR4:AS4"/>
    <mergeCell ref="AT4:AU4"/>
    <mergeCell ref="AV4:AW4"/>
    <mergeCell ref="AX4:AY4"/>
    <mergeCell ref="AZ4:BA4"/>
    <mergeCell ref="AH4:AI4"/>
    <mergeCell ref="AJ4:AK4"/>
    <mergeCell ref="AL4:AM4"/>
    <mergeCell ref="AN4:AO4"/>
    <mergeCell ref="AP4:AQ4"/>
    <mergeCell ref="BN4:BO4"/>
    <mergeCell ref="BP4:BQ4"/>
    <mergeCell ref="BR4:BS4"/>
    <mergeCell ref="BT4:BU4"/>
    <mergeCell ref="BV4:BW4"/>
    <mergeCell ref="BX4:BY4"/>
    <mergeCell ref="BH4:BI4"/>
    <mergeCell ref="A151:C151"/>
    <mergeCell ref="A157:C157"/>
    <mergeCell ref="A158:C158"/>
    <mergeCell ref="A153:C153"/>
    <mergeCell ref="A154:C154"/>
    <mergeCell ref="AL5:AM5"/>
    <mergeCell ref="AN5:AO5"/>
    <mergeCell ref="D158:AE158"/>
    <mergeCell ref="R153:S153"/>
    <mergeCell ref="AD154:AE154"/>
    <mergeCell ref="D153:E153"/>
    <mergeCell ref="F153:G153"/>
    <mergeCell ref="H153:I153"/>
    <mergeCell ref="L153:M153"/>
    <mergeCell ref="N153:O153"/>
    <mergeCell ref="P153:Q153"/>
    <mergeCell ref="J5:K5"/>
    <mergeCell ref="J153:K153"/>
    <mergeCell ref="T153:U153"/>
    <mergeCell ref="V153:W153"/>
    <mergeCell ref="X153:Y153"/>
    <mergeCell ref="Z153:AA153"/>
    <mergeCell ref="AB153:AC153"/>
    <mergeCell ref="AD153:AE153"/>
    <mergeCell ref="AF4:AG4"/>
    <mergeCell ref="BD4:BE4"/>
    <mergeCell ref="AF5:AG5"/>
    <mergeCell ref="AH5:AI5"/>
    <mergeCell ref="AJ5:AK5"/>
    <mergeCell ref="CN1:CN6"/>
    <mergeCell ref="D1:CM1"/>
    <mergeCell ref="A1:C3"/>
    <mergeCell ref="BD5:BE5"/>
    <mergeCell ref="BF5:BG5"/>
    <mergeCell ref="BH5:BI5"/>
    <mergeCell ref="BJ5:BK5"/>
    <mergeCell ref="BL5:BM5"/>
    <mergeCell ref="BB4:BC4"/>
    <mergeCell ref="AR5:AS5"/>
    <mergeCell ref="AT5:AU5"/>
    <mergeCell ref="AV5:AW5"/>
    <mergeCell ref="AX5:AY5"/>
    <mergeCell ref="AZ5:BA5"/>
    <mergeCell ref="BB5:BC5"/>
    <mergeCell ref="D3:AE3"/>
    <mergeCell ref="D4:E4"/>
    <mergeCell ref="P4:Q4"/>
    <mergeCell ref="J4:K4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CH162"/>
  <sheetViews>
    <sheetView tabSelected="1" zoomScale="85" zoomScaleNormal="85" workbookViewId="0">
      <pane xSplit="3" ySplit="7" topLeftCell="D151" activePane="bottomRight" state="frozen"/>
      <selection activeCell="H20" sqref="H20"/>
      <selection pane="topRight" activeCell="H20" sqref="H20"/>
      <selection pane="bottomLeft" activeCell="H20" sqref="H20"/>
      <selection pane="bottomRight" activeCell="D158" sqref="D158:G158"/>
    </sheetView>
  </sheetViews>
  <sheetFormatPr baseColWidth="10" defaultRowHeight="15" x14ac:dyDescent="0.25"/>
  <cols>
    <col min="1" max="1" width="6.42578125" style="3" customWidth="1"/>
    <col min="2" max="2" width="6.42578125" style="3" hidden="1" customWidth="1"/>
    <col min="3" max="3" width="46.28515625" style="2" customWidth="1"/>
    <col min="4" max="85" width="6" customWidth="1"/>
  </cols>
  <sheetData>
    <row r="1" spans="1:86" ht="15.75" customHeight="1" x14ac:dyDescent="0.25">
      <c r="A1" s="18"/>
      <c r="B1" s="18"/>
      <c r="C1" s="19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57"/>
    </row>
    <row r="2" spans="1:86" ht="17.25" customHeight="1" thickBot="1" x14ac:dyDescent="0.3">
      <c r="A2" s="19"/>
      <c r="B2" s="19"/>
      <c r="C2" s="19"/>
      <c r="D2" s="135" t="s">
        <v>175</v>
      </c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7" t="s">
        <v>176</v>
      </c>
    </row>
    <row r="3" spans="1:86" ht="17.25" customHeight="1" thickTop="1" thickBot="1" x14ac:dyDescent="0.3">
      <c r="A3" s="19"/>
      <c r="B3" s="19"/>
      <c r="C3" s="19"/>
      <c r="D3" s="132" t="s">
        <v>172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4"/>
      <c r="V3" s="139" t="s">
        <v>173</v>
      </c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39" t="s">
        <v>174</v>
      </c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37"/>
    </row>
    <row r="4" spans="1:86" ht="109.5" customHeight="1" thickTop="1" thickBot="1" x14ac:dyDescent="0.3">
      <c r="A4" s="21"/>
      <c r="B4" s="21"/>
      <c r="C4" s="20" t="s">
        <v>166</v>
      </c>
      <c r="D4" s="122" t="s">
        <v>167</v>
      </c>
      <c r="E4" s="123"/>
      <c r="F4" s="123"/>
      <c r="G4" s="123"/>
      <c r="H4" s="124" t="s">
        <v>168</v>
      </c>
      <c r="I4" s="125"/>
      <c r="J4" s="125"/>
      <c r="K4" s="125"/>
      <c r="L4" s="125"/>
      <c r="M4" s="125"/>
      <c r="N4" s="125"/>
      <c r="O4" s="125"/>
      <c r="P4" s="124" t="s">
        <v>170</v>
      </c>
      <c r="Q4" s="131"/>
      <c r="R4" s="124" t="s">
        <v>169</v>
      </c>
      <c r="S4" s="125"/>
      <c r="T4" s="125"/>
      <c r="U4" s="131"/>
      <c r="V4" s="124" t="s">
        <v>167</v>
      </c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4" t="s">
        <v>168</v>
      </c>
      <c r="AI4" s="125"/>
      <c r="AJ4" s="125"/>
      <c r="AK4" s="125"/>
      <c r="AL4" s="125"/>
      <c r="AM4" s="125"/>
      <c r="AN4" s="125"/>
      <c r="AO4" s="125"/>
      <c r="AP4" s="125"/>
      <c r="AQ4" s="125"/>
      <c r="AR4" s="128" t="s">
        <v>170</v>
      </c>
      <c r="AS4" s="129"/>
      <c r="AT4" s="129"/>
      <c r="AU4" s="129"/>
      <c r="AV4" s="129"/>
      <c r="AW4" s="129"/>
      <c r="AX4" s="129"/>
      <c r="AY4" s="129"/>
      <c r="AZ4" s="129"/>
      <c r="BA4" s="130"/>
      <c r="BB4" s="120" t="s">
        <v>169</v>
      </c>
      <c r="BC4" s="121"/>
      <c r="BD4" s="124" t="s">
        <v>167</v>
      </c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31"/>
      <c r="BP4" s="124" t="s">
        <v>168</v>
      </c>
      <c r="BQ4" s="125"/>
      <c r="BR4" s="125"/>
      <c r="BS4" s="125"/>
      <c r="BT4" s="125"/>
      <c r="BU4" s="125"/>
      <c r="BV4" s="125"/>
      <c r="BW4" s="125"/>
      <c r="BX4" s="124" t="s">
        <v>170</v>
      </c>
      <c r="BY4" s="125"/>
      <c r="BZ4" s="125"/>
      <c r="CA4" s="125"/>
      <c r="CB4" s="125"/>
      <c r="CC4" s="125"/>
      <c r="CD4" s="120" t="s">
        <v>169</v>
      </c>
      <c r="CE4" s="121"/>
      <c r="CF4" s="124" t="s">
        <v>183</v>
      </c>
      <c r="CG4" s="131"/>
      <c r="CH4" s="137"/>
    </row>
    <row r="5" spans="1:86" ht="16.5" thickTop="1" thickBot="1" x14ac:dyDescent="0.3">
      <c r="A5" s="21"/>
      <c r="B5" s="21"/>
      <c r="C5" s="20" t="s">
        <v>0</v>
      </c>
      <c r="D5" s="85">
        <v>20190283</v>
      </c>
      <c r="E5" s="86"/>
      <c r="F5" s="85">
        <v>20190081</v>
      </c>
      <c r="G5" s="86"/>
      <c r="H5" s="85">
        <v>20190164</v>
      </c>
      <c r="I5" s="86"/>
      <c r="J5" s="126">
        <v>20190080</v>
      </c>
      <c r="K5" s="127"/>
      <c r="L5" s="126">
        <v>20190271</v>
      </c>
      <c r="M5" s="127"/>
      <c r="N5" s="126">
        <v>20190317</v>
      </c>
      <c r="O5" s="127"/>
      <c r="P5" s="85">
        <v>20190200</v>
      </c>
      <c r="Q5" s="86"/>
      <c r="R5" s="85">
        <v>20190262</v>
      </c>
      <c r="S5" s="86"/>
      <c r="T5" s="85">
        <v>20190316</v>
      </c>
      <c r="U5" s="86"/>
      <c r="V5" s="85">
        <v>20190083</v>
      </c>
      <c r="W5" s="86"/>
      <c r="X5" s="85">
        <v>20190257</v>
      </c>
      <c r="Y5" s="86"/>
      <c r="Z5" s="85">
        <v>20190265</v>
      </c>
      <c r="AA5" s="86"/>
      <c r="AB5" s="85">
        <v>20190259</v>
      </c>
      <c r="AC5" s="86"/>
      <c r="AD5" s="85">
        <v>20190330</v>
      </c>
      <c r="AE5" s="86"/>
      <c r="AF5" s="85">
        <v>20190348</v>
      </c>
      <c r="AG5" s="86"/>
      <c r="AH5" s="85">
        <v>20190207</v>
      </c>
      <c r="AI5" s="86"/>
      <c r="AJ5" s="85">
        <v>20190082</v>
      </c>
      <c r="AK5" s="86"/>
      <c r="AL5" s="85">
        <v>20190285</v>
      </c>
      <c r="AM5" s="86"/>
      <c r="AN5" s="85">
        <v>20190256</v>
      </c>
      <c r="AO5" s="86"/>
      <c r="AP5" s="85">
        <v>20190264</v>
      </c>
      <c r="AQ5" s="86"/>
      <c r="AR5" s="103">
        <v>20190255</v>
      </c>
      <c r="AS5" s="104"/>
      <c r="AT5" s="103">
        <v>20190286</v>
      </c>
      <c r="AU5" s="104"/>
      <c r="AV5" s="103">
        <v>20190318</v>
      </c>
      <c r="AW5" s="104"/>
      <c r="AX5" s="103">
        <v>20190266</v>
      </c>
      <c r="AY5" s="104"/>
      <c r="AZ5" s="103">
        <v>20190278</v>
      </c>
      <c r="BA5" s="104"/>
      <c r="BB5" s="103">
        <v>20190329</v>
      </c>
      <c r="BC5" s="104"/>
      <c r="BD5" s="85">
        <v>20190339</v>
      </c>
      <c r="BE5" s="86"/>
      <c r="BF5" s="103">
        <v>20190328</v>
      </c>
      <c r="BG5" s="104"/>
      <c r="BH5" s="103">
        <v>20190085</v>
      </c>
      <c r="BI5" s="104"/>
      <c r="BJ5" s="103">
        <v>20190345</v>
      </c>
      <c r="BK5" s="104"/>
      <c r="BL5" s="103">
        <v>20190370</v>
      </c>
      <c r="BM5" s="104"/>
      <c r="BN5" s="103">
        <v>20190243</v>
      </c>
      <c r="BO5" s="104"/>
      <c r="BP5" s="103">
        <v>20190340</v>
      </c>
      <c r="BQ5" s="104"/>
      <c r="BR5" s="103">
        <v>20190084</v>
      </c>
      <c r="BS5" s="104"/>
      <c r="BT5" s="103">
        <v>20190353</v>
      </c>
      <c r="BU5" s="104"/>
      <c r="BV5" s="103">
        <v>20190350</v>
      </c>
      <c r="BW5" s="104"/>
      <c r="BX5" s="103">
        <v>20190327</v>
      </c>
      <c r="BY5" s="104"/>
      <c r="BZ5" s="103">
        <v>20190341</v>
      </c>
      <c r="CA5" s="104"/>
      <c r="CB5" s="103">
        <v>20190291</v>
      </c>
      <c r="CC5" s="104"/>
      <c r="CD5" s="103">
        <v>20190369</v>
      </c>
      <c r="CE5" s="104"/>
      <c r="CF5" s="85">
        <v>20190371</v>
      </c>
      <c r="CG5" s="86"/>
      <c r="CH5" s="137"/>
    </row>
    <row r="6" spans="1:86" ht="16.5" thickTop="1" thickBot="1" x14ac:dyDescent="0.3">
      <c r="A6" s="21"/>
      <c r="B6" s="21"/>
      <c r="C6" s="20" t="s">
        <v>162</v>
      </c>
      <c r="D6" s="118">
        <v>43662</v>
      </c>
      <c r="E6" s="119"/>
      <c r="F6" s="118">
        <v>43664</v>
      </c>
      <c r="G6" s="119"/>
      <c r="H6" s="118">
        <v>43648</v>
      </c>
      <c r="I6" s="119"/>
      <c r="J6" s="118">
        <v>43657</v>
      </c>
      <c r="K6" s="119"/>
      <c r="L6" s="118">
        <v>43658</v>
      </c>
      <c r="M6" s="119"/>
      <c r="N6" s="118">
        <v>43663</v>
      </c>
      <c r="O6" s="119"/>
      <c r="P6" s="118">
        <v>43655</v>
      </c>
      <c r="Q6" s="119"/>
      <c r="R6" s="118">
        <v>43650</v>
      </c>
      <c r="S6" s="119"/>
      <c r="T6" s="118">
        <v>43661</v>
      </c>
      <c r="U6" s="119"/>
      <c r="V6" s="118">
        <v>43692</v>
      </c>
      <c r="W6" s="119"/>
      <c r="X6" s="118">
        <v>43697</v>
      </c>
      <c r="Y6" s="119"/>
      <c r="Z6" s="118">
        <v>43700</v>
      </c>
      <c r="AA6" s="119"/>
      <c r="AB6" s="118">
        <v>43704</v>
      </c>
      <c r="AC6" s="119"/>
      <c r="AD6" s="118">
        <v>43705</v>
      </c>
      <c r="AE6" s="119"/>
      <c r="AF6" s="118">
        <v>43707</v>
      </c>
      <c r="AG6" s="119"/>
      <c r="AH6" s="118" t="s">
        <v>182</v>
      </c>
      <c r="AI6" s="119"/>
      <c r="AJ6" s="118">
        <v>43685</v>
      </c>
      <c r="AK6" s="119"/>
      <c r="AL6" s="118">
        <v>43686</v>
      </c>
      <c r="AM6" s="119"/>
      <c r="AN6" s="118">
        <v>43690</v>
      </c>
      <c r="AO6" s="119"/>
      <c r="AP6" s="118">
        <v>43699</v>
      </c>
      <c r="AQ6" s="119"/>
      <c r="AR6" s="118">
        <v>43683</v>
      </c>
      <c r="AS6" s="119"/>
      <c r="AT6" s="118">
        <v>43689</v>
      </c>
      <c r="AU6" s="119"/>
      <c r="AV6" s="118">
        <v>43696</v>
      </c>
      <c r="AW6" s="119"/>
      <c r="AX6" s="118">
        <v>43703</v>
      </c>
      <c r="AY6" s="119"/>
      <c r="AZ6" s="118">
        <v>43706</v>
      </c>
      <c r="BA6" s="119"/>
      <c r="BB6" s="118">
        <v>43705</v>
      </c>
      <c r="BC6" s="119"/>
      <c r="BD6" s="118">
        <v>43717</v>
      </c>
      <c r="BE6" s="119"/>
      <c r="BF6" s="118">
        <v>43718</v>
      </c>
      <c r="BG6" s="119"/>
      <c r="BH6" s="118">
        <v>43727</v>
      </c>
      <c r="BI6" s="119"/>
      <c r="BJ6" s="118">
        <v>43728</v>
      </c>
      <c r="BK6" s="119"/>
      <c r="BL6" s="118">
        <v>43734</v>
      </c>
      <c r="BM6" s="119"/>
      <c r="BN6" s="118">
        <v>43735</v>
      </c>
      <c r="BO6" s="119"/>
      <c r="BP6" s="118">
        <v>43719</v>
      </c>
      <c r="BQ6" s="119"/>
      <c r="BR6" s="118">
        <v>43720</v>
      </c>
      <c r="BS6" s="119"/>
      <c r="BT6" s="118">
        <v>43726</v>
      </c>
      <c r="BU6" s="119"/>
      <c r="BV6" s="118">
        <v>43732</v>
      </c>
      <c r="BW6" s="119"/>
      <c r="BX6" s="118">
        <v>43711</v>
      </c>
      <c r="BY6" s="119"/>
      <c r="BZ6" s="118">
        <v>43721</v>
      </c>
      <c r="CA6" s="119"/>
      <c r="CB6" s="118">
        <v>43734</v>
      </c>
      <c r="CC6" s="119"/>
      <c r="CD6" s="118">
        <v>43734</v>
      </c>
      <c r="CE6" s="119"/>
      <c r="CF6" s="118">
        <v>43718</v>
      </c>
      <c r="CG6" s="119"/>
      <c r="CH6" s="137"/>
    </row>
    <row r="7" spans="1:86" ht="16.5" thickTop="1" thickBot="1" x14ac:dyDescent="0.3">
      <c r="A7" s="39"/>
      <c r="B7" s="39"/>
      <c r="C7" s="40" t="s">
        <v>165</v>
      </c>
      <c r="D7" s="43" t="s">
        <v>160</v>
      </c>
      <c r="E7" s="43" t="s">
        <v>161</v>
      </c>
      <c r="F7" s="43" t="s">
        <v>160</v>
      </c>
      <c r="G7" s="43" t="s">
        <v>161</v>
      </c>
      <c r="H7" s="43" t="s">
        <v>160</v>
      </c>
      <c r="I7" s="43" t="s">
        <v>161</v>
      </c>
      <c r="J7" s="43" t="s">
        <v>160</v>
      </c>
      <c r="K7" s="43" t="s">
        <v>161</v>
      </c>
      <c r="L7" s="43" t="s">
        <v>160</v>
      </c>
      <c r="M7" s="43" t="s">
        <v>161</v>
      </c>
      <c r="N7" s="43" t="s">
        <v>160</v>
      </c>
      <c r="O7" s="43" t="s">
        <v>161</v>
      </c>
      <c r="P7" s="43" t="s">
        <v>160</v>
      </c>
      <c r="Q7" s="43" t="s">
        <v>161</v>
      </c>
      <c r="R7" s="43" t="s">
        <v>160</v>
      </c>
      <c r="S7" s="43" t="s">
        <v>161</v>
      </c>
      <c r="T7" s="43" t="s">
        <v>160</v>
      </c>
      <c r="U7" s="43" t="s">
        <v>161</v>
      </c>
      <c r="V7" s="43" t="s">
        <v>160</v>
      </c>
      <c r="W7" s="43" t="s">
        <v>161</v>
      </c>
      <c r="X7" s="43" t="s">
        <v>160</v>
      </c>
      <c r="Y7" s="43" t="s">
        <v>161</v>
      </c>
      <c r="Z7" s="43" t="s">
        <v>160</v>
      </c>
      <c r="AA7" s="43" t="s">
        <v>161</v>
      </c>
      <c r="AB7" s="43" t="s">
        <v>160</v>
      </c>
      <c r="AC7" s="43" t="s">
        <v>161</v>
      </c>
      <c r="AD7" s="43" t="s">
        <v>160</v>
      </c>
      <c r="AE7" s="43" t="s">
        <v>161</v>
      </c>
      <c r="AF7" s="43" t="s">
        <v>160</v>
      </c>
      <c r="AG7" s="43" t="s">
        <v>161</v>
      </c>
      <c r="AH7" s="43" t="s">
        <v>160</v>
      </c>
      <c r="AI7" s="43" t="s">
        <v>161</v>
      </c>
      <c r="AJ7" s="43" t="s">
        <v>160</v>
      </c>
      <c r="AK7" s="43" t="s">
        <v>161</v>
      </c>
      <c r="AL7" s="43" t="s">
        <v>160</v>
      </c>
      <c r="AM7" s="43" t="s">
        <v>161</v>
      </c>
      <c r="AN7" s="43" t="s">
        <v>160</v>
      </c>
      <c r="AO7" s="43" t="s">
        <v>161</v>
      </c>
      <c r="AP7" s="43" t="s">
        <v>160</v>
      </c>
      <c r="AQ7" s="43" t="s">
        <v>161</v>
      </c>
      <c r="AR7" s="43" t="s">
        <v>160</v>
      </c>
      <c r="AS7" s="43" t="s">
        <v>161</v>
      </c>
      <c r="AT7" s="43" t="s">
        <v>160</v>
      </c>
      <c r="AU7" s="43" t="s">
        <v>161</v>
      </c>
      <c r="AV7" s="43" t="s">
        <v>160</v>
      </c>
      <c r="AW7" s="43" t="s">
        <v>161</v>
      </c>
      <c r="AX7" s="43" t="s">
        <v>160</v>
      </c>
      <c r="AY7" s="43" t="s">
        <v>161</v>
      </c>
      <c r="AZ7" s="43" t="s">
        <v>160</v>
      </c>
      <c r="BA7" s="43" t="s">
        <v>161</v>
      </c>
      <c r="BB7" s="43" t="s">
        <v>160</v>
      </c>
      <c r="BC7" s="43" t="s">
        <v>161</v>
      </c>
      <c r="BD7" s="43" t="s">
        <v>160</v>
      </c>
      <c r="BE7" s="43" t="s">
        <v>161</v>
      </c>
      <c r="BF7" s="43" t="s">
        <v>160</v>
      </c>
      <c r="BG7" s="43" t="s">
        <v>161</v>
      </c>
      <c r="BH7" s="43" t="s">
        <v>160</v>
      </c>
      <c r="BI7" s="43" t="s">
        <v>161</v>
      </c>
      <c r="BJ7" s="43" t="s">
        <v>160</v>
      </c>
      <c r="BK7" s="43" t="s">
        <v>161</v>
      </c>
      <c r="BL7" s="43" t="s">
        <v>160</v>
      </c>
      <c r="BM7" s="43" t="s">
        <v>161</v>
      </c>
      <c r="BN7" s="43" t="s">
        <v>160</v>
      </c>
      <c r="BO7" s="43" t="s">
        <v>161</v>
      </c>
      <c r="BP7" s="43" t="s">
        <v>160</v>
      </c>
      <c r="BQ7" s="43" t="s">
        <v>161</v>
      </c>
      <c r="BR7" s="43" t="s">
        <v>160</v>
      </c>
      <c r="BS7" s="43" t="s">
        <v>161</v>
      </c>
      <c r="BT7" s="43" t="s">
        <v>160</v>
      </c>
      <c r="BU7" s="43" t="s">
        <v>161</v>
      </c>
      <c r="BV7" s="43" t="s">
        <v>160</v>
      </c>
      <c r="BW7" s="43" t="s">
        <v>161</v>
      </c>
      <c r="BX7" s="43" t="s">
        <v>160</v>
      </c>
      <c r="BY7" s="43" t="s">
        <v>161</v>
      </c>
      <c r="BZ7" s="43" t="s">
        <v>160</v>
      </c>
      <c r="CA7" s="43" t="s">
        <v>161</v>
      </c>
      <c r="CB7" s="43" t="s">
        <v>160</v>
      </c>
      <c r="CC7" s="43" t="s">
        <v>161</v>
      </c>
      <c r="CD7" s="43" t="s">
        <v>160</v>
      </c>
      <c r="CE7" s="43" t="s">
        <v>161</v>
      </c>
      <c r="CF7" s="43" t="s">
        <v>160</v>
      </c>
      <c r="CG7" s="43" t="s">
        <v>161</v>
      </c>
      <c r="CH7" s="138"/>
    </row>
    <row r="8" spans="1:86" ht="31.5" customHeight="1" thickTop="1" thickBot="1" x14ac:dyDescent="0.3">
      <c r="A8" s="23">
        <v>1</v>
      </c>
      <c r="B8" s="11" t="s">
        <v>12</v>
      </c>
      <c r="C8" s="10" t="str">
        <f>'S.O.'!B3</f>
        <v>Agencia de Atención Animal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6"/>
      <c r="R8" s="17"/>
      <c r="S8" s="16"/>
      <c r="T8" s="17"/>
      <c r="U8" s="16"/>
      <c r="V8" s="17"/>
      <c r="W8" s="16"/>
      <c r="X8" s="17"/>
      <c r="Y8" s="16"/>
      <c r="Z8" s="17"/>
      <c r="AA8" s="16"/>
      <c r="AB8" s="17"/>
      <c r="AC8" s="16"/>
      <c r="AD8" s="17"/>
      <c r="AE8" s="16"/>
      <c r="AF8" s="17"/>
      <c r="AG8" s="16"/>
      <c r="AH8" s="17"/>
      <c r="AI8" s="16"/>
      <c r="AJ8" s="17"/>
      <c r="AK8" s="16"/>
      <c r="AL8" s="17"/>
      <c r="AM8" s="16"/>
      <c r="AN8" s="17"/>
      <c r="AO8" s="16"/>
      <c r="AP8" s="17"/>
      <c r="AQ8" s="16"/>
      <c r="AR8" s="17"/>
      <c r="AS8" s="16"/>
      <c r="AT8" s="17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7"/>
      <c r="CG8" s="16"/>
      <c r="CH8" s="41"/>
    </row>
    <row r="9" spans="1:86" ht="33" customHeight="1" thickTop="1" thickBot="1" x14ac:dyDescent="0.3">
      <c r="A9" s="23">
        <v>2</v>
      </c>
      <c r="B9" s="11" t="s">
        <v>12</v>
      </c>
      <c r="C9" s="10" t="str">
        <f>'S.O.'!B4</f>
        <v>Agencia de Protección Sanitaria de la Ciudad de México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6"/>
      <c r="R9" s="17"/>
      <c r="S9" s="16"/>
      <c r="T9" s="17"/>
      <c r="U9" s="16"/>
      <c r="V9" s="17"/>
      <c r="W9" s="16"/>
      <c r="X9" s="17"/>
      <c r="Y9" s="16"/>
      <c r="Z9" s="17"/>
      <c r="AA9" s="16"/>
      <c r="AB9" s="17"/>
      <c r="AC9" s="16"/>
      <c r="AD9" s="17"/>
      <c r="AE9" s="16"/>
      <c r="AF9" s="17"/>
      <c r="AG9" s="16"/>
      <c r="AH9" s="17"/>
      <c r="AI9" s="16"/>
      <c r="AJ9" s="17"/>
      <c r="AK9" s="16"/>
      <c r="AL9" s="17"/>
      <c r="AM9" s="16"/>
      <c r="AN9" s="17"/>
      <c r="AO9" s="16"/>
      <c r="AP9" s="17"/>
      <c r="AQ9" s="16"/>
      <c r="AR9" s="17"/>
      <c r="AS9" s="16"/>
      <c r="AT9" s="17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7"/>
      <c r="CG9" s="16"/>
      <c r="CH9" s="23"/>
    </row>
    <row r="10" spans="1:86" ht="33" customHeight="1" thickTop="1" thickBot="1" x14ac:dyDescent="0.3">
      <c r="A10" s="23">
        <v>3</v>
      </c>
      <c r="B10" s="11" t="s">
        <v>7</v>
      </c>
      <c r="C10" s="27" t="str">
        <f>'S.O.'!B5</f>
        <v>Agencia Digital de Innovación Pública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6"/>
      <c r="R10" s="17"/>
      <c r="S10" s="16"/>
      <c r="T10" s="17"/>
      <c r="U10" s="16"/>
      <c r="V10" s="17"/>
      <c r="W10" s="16"/>
      <c r="X10" s="17"/>
      <c r="Y10" s="16"/>
      <c r="Z10" s="17"/>
      <c r="AA10" s="16"/>
      <c r="AB10" s="17"/>
      <c r="AC10" s="16"/>
      <c r="AD10" s="17"/>
      <c r="AE10" s="16"/>
      <c r="AF10" s="17"/>
      <c r="AG10" s="16"/>
      <c r="AH10" s="17"/>
      <c r="AI10" s="16"/>
      <c r="AJ10" s="17"/>
      <c r="AK10" s="16"/>
      <c r="AL10" s="17"/>
      <c r="AM10" s="16"/>
      <c r="AN10" s="17"/>
      <c r="AO10" s="16"/>
      <c r="AP10" s="17"/>
      <c r="AQ10" s="16"/>
      <c r="AR10" s="17"/>
      <c r="AS10" s="16"/>
      <c r="AT10" s="17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7"/>
      <c r="CG10" s="16"/>
      <c r="CH10" s="23"/>
    </row>
    <row r="11" spans="1:86" ht="33" customHeight="1" thickTop="1" thickBot="1" x14ac:dyDescent="0.3">
      <c r="A11" s="23">
        <v>4</v>
      </c>
      <c r="B11" s="11" t="s">
        <v>7</v>
      </c>
      <c r="C11" s="27" t="str">
        <f>'S.O.'!B6</f>
        <v>Alcaldía Álvaro Obregón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>
        <v>10</v>
      </c>
      <c r="Q11" s="16">
        <v>12</v>
      </c>
      <c r="R11" s="17"/>
      <c r="S11" s="16"/>
      <c r="T11" s="17"/>
      <c r="U11" s="16"/>
      <c r="V11" s="17"/>
      <c r="W11" s="16"/>
      <c r="X11" s="17"/>
      <c r="Y11" s="16"/>
      <c r="Z11" s="17"/>
      <c r="AA11" s="16"/>
      <c r="AB11" s="17"/>
      <c r="AC11" s="16"/>
      <c r="AD11" s="17"/>
      <c r="AE11" s="16"/>
      <c r="AF11" s="17"/>
      <c r="AG11" s="16"/>
      <c r="AH11" s="17"/>
      <c r="AI11" s="16"/>
      <c r="AJ11" s="17"/>
      <c r="AK11" s="16"/>
      <c r="AL11" s="17"/>
      <c r="AM11" s="16"/>
      <c r="AN11" s="17"/>
      <c r="AO11" s="16"/>
      <c r="AP11" s="17"/>
      <c r="AQ11" s="16"/>
      <c r="AR11" s="17"/>
      <c r="AS11" s="16"/>
      <c r="AT11" s="17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7"/>
      <c r="CG11" s="16"/>
      <c r="CH11" s="29">
        <f>SUM(P11:CG11)</f>
        <v>22</v>
      </c>
    </row>
    <row r="12" spans="1:86" ht="33" customHeight="1" thickTop="1" thickBot="1" x14ac:dyDescent="0.3">
      <c r="A12" s="23">
        <v>5</v>
      </c>
      <c r="B12" s="11" t="s">
        <v>12</v>
      </c>
      <c r="C12" s="27" t="str">
        <f>'S.O.'!B7</f>
        <v>Alcaldía Azcapotzalco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6"/>
      <c r="R12" s="17"/>
      <c r="S12" s="16"/>
      <c r="T12" s="17"/>
      <c r="U12" s="16"/>
      <c r="V12" s="17"/>
      <c r="W12" s="16"/>
      <c r="X12" s="17"/>
      <c r="Y12" s="16"/>
      <c r="Z12" s="17"/>
      <c r="AA12" s="16"/>
      <c r="AB12" s="17"/>
      <c r="AC12" s="16"/>
      <c r="AD12" s="17"/>
      <c r="AE12" s="16"/>
      <c r="AF12" s="17"/>
      <c r="AG12" s="16"/>
      <c r="AH12" s="17"/>
      <c r="AI12" s="16"/>
      <c r="AJ12" s="17"/>
      <c r="AK12" s="16"/>
      <c r="AL12" s="17"/>
      <c r="AM12" s="16"/>
      <c r="AN12" s="17"/>
      <c r="AO12" s="16"/>
      <c r="AP12" s="17"/>
      <c r="AQ12" s="16"/>
      <c r="AR12" s="17"/>
      <c r="AS12" s="16"/>
      <c r="AT12" s="17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7"/>
      <c r="CG12" s="16"/>
      <c r="CH12" s="23"/>
    </row>
    <row r="13" spans="1:86" ht="33" customHeight="1" thickTop="1" thickBot="1" x14ac:dyDescent="0.3">
      <c r="A13" s="23">
        <v>6</v>
      </c>
      <c r="B13" s="11" t="s">
        <v>12</v>
      </c>
      <c r="C13" s="27" t="str">
        <f>'S.O.'!B8</f>
        <v>Alcaldía Benito Juárez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6"/>
      <c r="R13" s="17"/>
      <c r="S13" s="16"/>
      <c r="T13" s="17"/>
      <c r="U13" s="16"/>
      <c r="V13" s="17"/>
      <c r="W13" s="16"/>
      <c r="X13" s="17"/>
      <c r="Y13" s="16"/>
      <c r="Z13" s="17"/>
      <c r="AA13" s="16"/>
      <c r="AB13" s="17"/>
      <c r="AC13" s="16"/>
      <c r="AD13" s="17"/>
      <c r="AE13" s="16"/>
      <c r="AF13" s="17"/>
      <c r="AG13" s="16"/>
      <c r="AH13" s="17"/>
      <c r="AI13" s="16"/>
      <c r="AJ13" s="17"/>
      <c r="AK13" s="16"/>
      <c r="AL13" s="17"/>
      <c r="AM13" s="16"/>
      <c r="AN13" s="17"/>
      <c r="AO13" s="16"/>
      <c r="AP13" s="17"/>
      <c r="AQ13" s="16"/>
      <c r="AR13" s="17"/>
      <c r="AS13" s="16"/>
      <c r="AT13" s="17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7"/>
      <c r="CG13" s="16"/>
      <c r="CH13" s="23"/>
    </row>
    <row r="14" spans="1:86" ht="33" customHeight="1" thickTop="1" thickBot="1" x14ac:dyDescent="0.3">
      <c r="A14" s="23">
        <v>7</v>
      </c>
      <c r="B14" s="11" t="s">
        <v>12</v>
      </c>
      <c r="C14" s="27" t="str">
        <f>'S.O.'!B9</f>
        <v>Alcaldía Coyoacán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6"/>
      <c r="R14" s="17"/>
      <c r="S14" s="16"/>
      <c r="T14" s="17"/>
      <c r="U14" s="16"/>
      <c r="V14" s="17"/>
      <c r="W14" s="16"/>
      <c r="X14" s="17"/>
      <c r="Y14" s="16"/>
      <c r="Z14" s="17"/>
      <c r="AA14" s="16"/>
      <c r="AB14" s="17"/>
      <c r="AC14" s="16"/>
      <c r="AD14" s="17"/>
      <c r="AE14" s="16"/>
      <c r="AF14" s="17"/>
      <c r="AG14" s="16"/>
      <c r="AH14" s="17"/>
      <c r="AI14" s="16"/>
      <c r="AJ14" s="17"/>
      <c r="AK14" s="16"/>
      <c r="AL14" s="17"/>
      <c r="AM14" s="16"/>
      <c r="AN14" s="17"/>
      <c r="AO14" s="16"/>
      <c r="AP14" s="17"/>
      <c r="AQ14" s="16"/>
      <c r="AR14" s="17"/>
      <c r="AS14" s="16"/>
      <c r="AT14" s="17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>
        <v>2</v>
      </c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7"/>
      <c r="CG14" s="16"/>
      <c r="CH14" s="32">
        <f>SUM(BH14:CG14)</f>
        <v>2</v>
      </c>
    </row>
    <row r="15" spans="1:86" ht="33" customHeight="1" thickTop="1" thickBot="1" x14ac:dyDescent="0.3">
      <c r="A15" s="23">
        <v>8</v>
      </c>
      <c r="B15" s="11" t="s">
        <v>12</v>
      </c>
      <c r="C15" s="27" t="str">
        <f>'S.O.'!B10</f>
        <v>Alcaldía Cuajimalpa de Morelos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6"/>
      <c r="R15" s="17"/>
      <c r="S15" s="16"/>
      <c r="T15" s="17"/>
      <c r="U15" s="16"/>
      <c r="V15" s="17"/>
      <c r="W15" s="16"/>
      <c r="X15" s="17"/>
      <c r="Y15" s="16"/>
      <c r="Z15" s="17"/>
      <c r="AA15" s="16"/>
      <c r="AB15" s="17"/>
      <c r="AC15" s="16"/>
      <c r="AD15" s="17"/>
      <c r="AE15" s="16"/>
      <c r="AF15" s="17"/>
      <c r="AG15" s="16"/>
      <c r="AH15" s="17"/>
      <c r="AI15" s="16"/>
      <c r="AJ15" s="17"/>
      <c r="AK15" s="16"/>
      <c r="AL15" s="17"/>
      <c r="AM15" s="16"/>
      <c r="AN15" s="17"/>
      <c r="AO15" s="16"/>
      <c r="AP15" s="17"/>
      <c r="AQ15" s="16"/>
      <c r="AR15" s="17"/>
      <c r="AS15" s="16"/>
      <c r="AT15" s="17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7"/>
      <c r="CG15" s="16"/>
      <c r="CH15" s="23"/>
    </row>
    <row r="16" spans="1:86" ht="33" customHeight="1" thickTop="1" thickBot="1" x14ac:dyDescent="0.3">
      <c r="A16" s="23">
        <v>9</v>
      </c>
      <c r="B16" s="11" t="s">
        <v>12</v>
      </c>
      <c r="C16" s="27" t="str">
        <f>'S.O.'!B11</f>
        <v>Alcaldía Cuauhtémoc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6"/>
      <c r="R16" s="17"/>
      <c r="S16" s="16"/>
      <c r="T16" s="17"/>
      <c r="U16" s="16"/>
      <c r="V16" s="17"/>
      <c r="W16" s="16"/>
      <c r="X16" s="17"/>
      <c r="Y16" s="16"/>
      <c r="Z16" s="17">
        <v>83</v>
      </c>
      <c r="AA16" s="16">
        <v>36</v>
      </c>
      <c r="AB16" s="17"/>
      <c r="AC16" s="16"/>
      <c r="AD16" s="17"/>
      <c r="AE16" s="16"/>
      <c r="AF16" s="17"/>
      <c r="AG16" s="16"/>
      <c r="AH16" s="17"/>
      <c r="AI16" s="16"/>
      <c r="AJ16" s="17"/>
      <c r="AK16" s="16"/>
      <c r="AL16" s="17"/>
      <c r="AM16" s="16"/>
      <c r="AN16" s="17"/>
      <c r="AO16" s="16"/>
      <c r="AP16" s="17">
        <v>71</v>
      </c>
      <c r="AQ16" s="16">
        <v>33</v>
      </c>
      <c r="AR16" s="17"/>
      <c r="AS16" s="16"/>
      <c r="AT16" s="17"/>
      <c r="AU16" s="16"/>
      <c r="AV16" s="16"/>
      <c r="AW16" s="16"/>
      <c r="AX16" s="16">
        <v>55</v>
      </c>
      <c r="AY16" s="16">
        <v>21</v>
      </c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7"/>
      <c r="CG16" s="16"/>
      <c r="CH16" s="29">
        <f>SUM(X16:CG16)</f>
        <v>299</v>
      </c>
    </row>
    <row r="17" spans="1:86" ht="33" customHeight="1" thickTop="1" thickBot="1" x14ac:dyDescent="0.3">
      <c r="A17" s="23">
        <v>10</v>
      </c>
      <c r="B17" s="11" t="s">
        <v>12</v>
      </c>
      <c r="C17" s="27" t="str">
        <f>'S.O.'!B12</f>
        <v>Alcaldía Gustavo A. Madero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6"/>
      <c r="R17" s="17"/>
      <c r="S17" s="16"/>
      <c r="T17" s="17"/>
      <c r="U17" s="16"/>
      <c r="V17" s="17">
        <v>2</v>
      </c>
      <c r="W17" s="16"/>
      <c r="X17" s="17"/>
      <c r="Y17" s="16"/>
      <c r="Z17" s="17"/>
      <c r="AA17" s="16"/>
      <c r="AB17" s="17"/>
      <c r="AC17" s="16"/>
      <c r="AD17" s="17"/>
      <c r="AE17" s="16"/>
      <c r="AF17" s="17"/>
      <c r="AG17" s="16"/>
      <c r="AH17" s="17"/>
      <c r="AI17" s="16"/>
      <c r="AJ17" s="17"/>
      <c r="AK17" s="16"/>
      <c r="AL17" s="17"/>
      <c r="AM17" s="16"/>
      <c r="AN17" s="17"/>
      <c r="AO17" s="16"/>
      <c r="AP17" s="17"/>
      <c r="AQ17" s="16"/>
      <c r="AR17" s="17"/>
      <c r="AS17" s="16"/>
      <c r="AT17" s="17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7"/>
      <c r="CG17" s="16"/>
      <c r="CH17" s="29">
        <f>SUM(V17:CG17)</f>
        <v>2</v>
      </c>
    </row>
    <row r="18" spans="1:86" ht="33" customHeight="1" thickTop="1" thickBot="1" x14ac:dyDescent="0.3">
      <c r="A18" s="23">
        <v>11</v>
      </c>
      <c r="B18" s="11" t="s">
        <v>12</v>
      </c>
      <c r="C18" s="27" t="str">
        <f>'S.O.'!B13</f>
        <v>Alcaldía Iztacalco</v>
      </c>
      <c r="D18" s="17"/>
      <c r="E18" s="17"/>
      <c r="F18" s="17"/>
      <c r="G18" s="17"/>
      <c r="H18" s="17">
        <v>57</v>
      </c>
      <c r="I18" s="17">
        <v>33</v>
      </c>
      <c r="J18" s="17"/>
      <c r="K18" s="17"/>
      <c r="L18" s="17"/>
      <c r="M18" s="17"/>
      <c r="N18" s="17"/>
      <c r="O18" s="17"/>
      <c r="P18" s="17"/>
      <c r="Q18" s="16"/>
      <c r="R18" s="17"/>
      <c r="S18" s="16"/>
      <c r="T18" s="17"/>
      <c r="U18" s="16"/>
      <c r="V18" s="17"/>
      <c r="W18" s="16"/>
      <c r="X18" s="17"/>
      <c r="Y18" s="16"/>
      <c r="Z18" s="17"/>
      <c r="AA18" s="16"/>
      <c r="AB18" s="17"/>
      <c r="AC18" s="16"/>
      <c r="AD18" s="17"/>
      <c r="AE18" s="16"/>
      <c r="AF18" s="17"/>
      <c r="AG18" s="16"/>
      <c r="AH18" s="17"/>
      <c r="AI18" s="16"/>
      <c r="AJ18" s="17">
        <v>2</v>
      </c>
      <c r="AK18" s="16"/>
      <c r="AL18" s="17"/>
      <c r="AM18" s="16"/>
      <c r="AN18" s="17"/>
      <c r="AO18" s="16"/>
      <c r="AP18" s="17"/>
      <c r="AQ18" s="16"/>
      <c r="AR18" s="17"/>
      <c r="AS18" s="16"/>
      <c r="AT18" s="17"/>
      <c r="AU18" s="16"/>
      <c r="AV18" s="16"/>
      <c r="AW18" s="16"/>
      <c r="AX18" s="16"/>
      <c r="AY18" s="16"/>
      <c r="AZ18" s="16">
        <v>44</v>
      </c>
      <c r="BA18" s="16">
        <v>24</v>
      </c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7"/>
      <c r="CG18" s="16"/>
      <c r="CH18" s="32">
        <f>SUM(H18:CG18)</f>
        <v>160</v>
      </c>
    </row>
    <row r="19" spans="1:86" ht="33" customHeight="1" thickTop="1" thickBot="1" x14ac:dyDescent="0.3">
      <c r="A19" s="23">
        <v>12</v>
      </c>
      <c r="B19" s="11" t="s">
        <v>11</v>
      </c>
      <c r="C19" s="27" t="str">
        <f>'S.O.'!B14</f>
        <v>Alcaldía Iztapalapa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6"/>
      <c r="R19" s="17"/>
      <c r="S19" s="16"/>
      <c r="T19" s="17"/>
      <c r="U19" s="16"/>
      <c r="V19" s="17"/>
      <c r="W19" s="16"/>
      <c r="X19" s="17"/>
      <c r="Y19" s="16"/>
      <c r="Z19" s="17"/>
      <c r="AA19" s="16"/>
      <c r="AB19" s="17"/>
      <c r="AC19" s="16"/>
      <c r="AD19" s="17"/>
      <c r="AE19" s="16"/>
      <c r="AF19" s="17"/>
      <c r="AG19" s="16"/>
      <c r="AH19" s="17"/>
      <c r="AI19" s="16"/>
      <c r="AJ19" s="17"/>
      <c r="AK19" s="16"/>
      <c r="AL19" s="17"/>
      <c r="AM19" s="16"/>
      <c r="AN19" s="17"/>
      <c r="AO19" s="16"/>
      <c r="AP19" s="17"/>
      <c r="AQ19" s="16"/>
      <c r="AR19" s="17"/>
      <c r="AS19" s="16"/>
      <c r="AT19" s="17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7"/>
      <c r="CG19" s="16"/>
      <c r="CH19" s="23"/>
    </row>
    <row r="20" spans="1:86" ht="33" customHeight="1" thickTop="1" thickBot="1" x14ac:dyDescent="0.3">
      <c r="A20" s="23">
        <v>13</v>
      </c>
      <c r="B20" s="11" t="s">
        <v>12</v>
      </c>
      <c r="C20" s="27" t="str">
        <f>'S.O.'!B15</f>
        <v>Alcaldía La Magdalena Contreras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6"/>
      <c r="R20" s="17"/>
      <c r="S20" s="16"/>
      <c r="T20" s="17"/>
      <c r="U20" s="16"/>
      <c r="V20" s="17"/>
      <c r="W20" s="16"/>
      <c r="X20" s="17"/>
      <c r="Y20" s="16"/>
      <c r="Z20" s="17"/>
      <c r="AA20" s="16"/>
      <c r="AB20" s="17"/>
      <c r="AC20" s="16"/>
      <c r="AD20" s="17"/>
      <c r="AE20" s="16"/>
      <c r="AF20" s="17"/>
      <c r="AG20" s="16"/>
      <c r="AH20" s="17"/>
      <c r="AI20" s="16"/>
      <c r="AJ20" s="17"/>
      <c r="AK20" s="16"/>
      <c r="AL20" s="17">
        <v>29</v>
      </c>
      <c r="AM20" s="16">
        <v>27</v>
      </c>
      <c r="AN20" s="17"/>
      <c r="AO20" s="16"/>
      <c r="AP20" s="17"/>
      <c r="AQ20" s="16"/>
      <c r="AR20" s="17"/>
      <c r="AS20" s="16"/>
      <c r="AT20" s="17">
        <v>28</v>
      </c>
      <c r="AU20" s="16">
        <v>30</v>
      </c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7"/>
      <c r="CG20" s="16"/>
      <c r="CH20" s="32">
        <f>SUM(AL20:CG20)</f>
        <v>114</v>
      </c>
    </row>
    <row r="21" spans="1:86" ht="33" customHeight="1" thickTop="1" thickBot="1" x14ac:dyDescent="0.3">
      <c r="A21" s="23">
        <v>14</v>
      </c>
      <c r="B21" s="11" t="s">
        <v>6</v>
      </c>
      <c r="C21" s="27" t="str">
        <f>'S.O.'!B16</f>
        <v>Alcaldía Miguel Hidalgo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6"/>
      <c r="R21" s="17"/>
      <c r="S21" s="16"/>
      <c r="T21" s="17"/>
      <c r="U21" s="16"/>
      <c r="V21" s="17"/>
      <c r="W21" s="16"/>
      <c r="X21" s="17"/>
      <c r="Y21" s="16"/>
      <c r="Z21" s="17"/>
      <c r="AA21" s="16"/>
      <c r="AB21" s="17"/>
      <c r="AC21" s="16"/>
      <c r="AD21" s="17"/>
      <c r="AE21" s="16"/>
      <c r="AF21" s="17"/>
      <c r="AG21" s="16"/>
      <c r="AH21" s="17"/>
      <c r="AI21" s="16"/>
      <c r="AJ21" s="17"/>
      <c r="AK21" s="16"/>
      <c r="AL21" s="17"/>
      <c r="AM21" s="16"/>
      <c r="AN21" s="17"/>
      <c r="AO21" s="16"/>
      <c r="AP21" s="17"/>
      <c r="AQ21" s="16"/>
      <c r="AR21" s="17"/>
      <c r="AS21" s="16"/>
      <c r="AT21" s="17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7"/>
      <c r="CG21" s="16"/>
      <c r="CH21" s="23"/>
    </row>
    <row r="22" spans="1:86" ht="33" customHeight="1" thickTop="1" thickBot="1" x14ac:dyDescent="0.3">
      <c r="A22" s="23">
        <v>15</v>
      </c>
      <c r="B22" s="11" t="s">
        <v>12</v>
      </c>
      <c r="C22" s="27" t="str">
        <f>'S.O.'!B17</f>
        <v>Alcaldía Milpa Alta</v>
      </c>
      <c r="D22" s="17"/>
      <c r="E22" s="17"/>
      <c r="F22" s="17"/>
      <c r="G22" s="17"/>
      <c r="H22" s="17"/>
      <c r="I22" s="17"/>
      <c r="J22" s="17">
        <v>2</v>
      </c>
      <c r="K22" s="17">
        <v>1</v>
      </c>
      <c r="L22" s="17"/>
      <c r="M22" s="17"/>
      <c r="N22" s="17"/>
      <c r="O22" s="17"/>
      <c r="P22" s="17"/>
      <c r="Q22" s="16"/>
      <c r="R22" s="17"/>
      <c r="S22" s="16"/>
      <c r="T22" s="17"/>
      <c r="U22" s="16"/>
      <c r="V22" s="17"/>
      <c r="W22" s="16"/>
      <c r="X22" s="17"/>
      <c r="Y22" s="16"/>
      <c r="Z22" s="17"/>
      <c r="AA22" s="16"/>
      <c r="AB22" s="17"/>
      <c r="AC22" s="16"/>
      <c r="AD22" s="17"/>
      <c r="AE22" s="16"/>
      <c r="AF22" s="17"/>
      <c r="AG22" s="16"/>
      <c r="AH22" s="17"/>
      <c r="AI22" s="16"/>
      <c r="AJ22" s="17"/>
      <c r="AK22" s="16"/>
      <c r="AL22" s="17"/>
      <c r="AM22" s="16"/>
      <c r="AN22" s="17"/>
      <c r="AO22" s="16"/>
      <c r="AP22" s="17"/>
      <c r="AQ22" s="16"/>
      <c r="AR22" s="17"/>
      <c r="AS22" s="16"/>
      <c r="AT22" s="17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7"/>
      <c r="CG22" s="16"/>
      <c r="CH22" s="29">
        <f>SUM(J22:CG22)</f>
        <v>3</v>
      </c>
    </row>
    <row r="23" spans="1:86" ht="33" customHeight="1" thickTop="1" thickBot="1" x14ac:dyDescent="0.3">
      <c r="A23" s="23">
        <v>16</v>
      </c>
      <c r="B23" s="11" t="s">
        <v>8</v>
      </c>
      <c r="C23" s="27" t="str">
        <f>'S.O.'!B18</f>
        <v>Alcaldía Tláhuac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6"/>
      <c r="R23" s="17"/>
      <c r="S23" s="16"/>
      <c r="T23" s="17"/>
      <c r="U23" s="16"/>
      <c r="V23" s="17"/>
      <c r="W23" s="16"/>
      <c r="X23" s="17"/>
      <c r="Y23" s="16"/>
      <c r="Z23" s="17"/>
      <c r="AA23" s="16"/>
      <c r="AB23" s="17"/>
      <c r="AC23" s="16"/>
      <c r="AD23" s="17"/>
      <c r="AE23" s="16"/>
      <c r="AF23" s="17"/>
      <c r="AG23" s="16"/>
      <c r="AH23" s="17"/>
      <c r="AI23" s="16"/>
      <c r="AJ23" s="55">
        <v>1</v>
      </c>
      <c r="AK23" s="33"/>
      <c r="AL23" s="55"/>
      <c r="AM23" s="33"/>
      <c r="AN23" s="55"/>
      <c r="AO23" s="33"/>
      <c r="AP23" s="55"/>
      <c r="AQ23" s="33"/>
      <c r="AR23" s="55"/>
      <c r="AS23" s="33"/>
      <c r="AT23" s="55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55"/>
      <c r="CG23" s="33"/>
      <c r="CH23" s="29">
        <f>SUM(AJ23:CG23)</f>
        <v>1</v>
      </c>
    </row>
    <row r="24" spans="1:86" ht="33" customHeight="1" thickTop="1" thickBot="1" x14ac:dyDescent="0.3">
      <c r="A24" s="23">
        <v>17</v>
      </c>
      <c r="B24" s="11" t="s">
        <v>12</v>
      </c>
      <c r="C24" s="27" t="str">
        <f>'S.O.'!B19</f>
        <v>Alcaldía Tlalpan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6"/>
      <c r="R24" s="17"/>
      <c r="S24" s="16"/>
      <c r="T24" s="17"/>
      <c r="U24" s="16"/>
      <c r="V24" s="17"/>
      <c r="W24" s="16"/>
      <c r="X24" s="17"/>
      <c r="Y24" s="16"/>
      <c r="Z24" s="17"/>
      <c r="AA24" s="16"/>
      <c r="AB24" s="17"/>
      <c r="AC24" s="16"/>
      <c r="AD24" s="17"/>
      <c r="AE24" s="16"/>
      <c r="AF24" s="17"/>
      <c r="AG24" s="16"/>
      <c r="AH24" s="17"/>
      <c r="AI24" s="16"/>
      <c r="AJ24" s="17"/>
      <c r="AK24" s="16"/>
      <c r="AL24" s="17"/>
      <c r="AM24" s="16"/>
      <c r="AN24" s="17"/>
      <c r="AO24" s="16"/>
      <c r="AP24" s="17"/>
      <c r="AQ24" s="16"/>
      <c r="AR24" s="17"/>
      <c r="AS24" s="16"/>
      <c r="AT24" s="17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7"/>
      <c r="CG24" s="16"/>
      <c r="CH24" s="23"/>
    </row>
    <row r="25" spans="1:86" ht="33" customHeight="1" thickTop="1" thickBot="1" x14ac:dyDescent="0.3">
      <c r="A25" s="23">
        <v>18</v>
      </c>
      <c r="B25" s="11" t="s">
        <v>12</v>
      </c>
      <c r="C25" s="27" t="str">
        <f>'S.O.'!B20</f>
        <v>Alcaldía Venustiano Carranza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6"/>
      <c r="R25" s="17"/>
      <c r="S25" s="16"/>
      <c r="T25" s="17"/>
      <c r="U25" s="16"/>
      <c r="V25" s="17"/>
      <c r="W25" s="16"/>
      <c r="X25" s="17"/>
      <c r="Y25" s="16"/>
      <c r="Z25" s="17"/>
      <c r="AA25" s="16"/>
      <c r="AB25" s="17"/>
      <c r="AC25" s="16"/>
      <c r="AD25" s="17"/>
      <c r="AE25" s="16"/>
      <c r="AF25" s="17"/>
      <c r="AG25" s="16"/>
      <c r="AH25" s="17"/>
      <c r="AI25" s="16"/>
      <c r="AJ25" s="17"/>
      <c r="AK25" s="16"/>
      <c r="AL25" s="17"/>
      <c r="AM25" s="16"/>
      <c r="AN25" s="17"/>
      <c r="AO25" s="16"/>
      <c r="AP25" s="17"/>
      <c r="AQ25" s="16"/>
      <c r="AR25" s="17"/>
      <c r="AS25" s="16"/>
      <c r="AT25" s="17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7"/>
      <c r="CG25" s="16"/>
      <c r="CH25" s="23"/>
    </row>
    <row r="26" spans="1:86" ht="33" customHeight="1" thickTop="1" thickBot="1" x14ac:dyDescent="0.3">
      <c r="A26" s="23">
        <v>19</v>
      </c>
      <c r="B26" s="11" t="s">
        <v>6</v>
      </c>
      <c r="C26" s="27" t="str">
        <f>'S.O.'!B21</f>
        <v>Alcaldía Xochimilco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6"/>
      <c r="R26" s="17"/>
      <c r="S26" s="16"/>
      <c r="T26" s="17"/>
      <c r="U26" s="16"/>
      <c r="V26" s="17"/>
      <c r="W26" s="16"/>
      <c r="X26" s="17"/>
      <c r="Y26" s="16"/>
      <c r="Z26" s="17"/>
      <c r="AA26" s="16"/>
      <c r="AB26" s="17"/>
      <c r="AC26" s="16"/>
      <c r="AD26" s="17"/>
      <c r="AE26" s="16"/>
      <c r="AF26" s="17"/>
      <c r="AG26" s="16"/>
      <c r="AH26" s="17"/>
      <c r="AI26" s="16"/>
      <c r="AJ26" s="17"/>
      <c r="AK26" s="16"/>
      <c r="AL26" s="17"/>
      <c r="AM26" s="16"/>
      <c r="AN26" s="17"/>
      <c r="AO26" s="16"/>
      <c r="AP26" s="17"/>
      <c r="AQ26" s="16"/>
      <c r="AR26" s="17"/>
      <c r="AS26" s="16"/>
      <c r="AT26" s="17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7"/>
      <c r="CG26" s="16"/>
      <c r="CH26" s="23"/>
    </row>
    <row r="27" spans="1:86" ht="33" customHeight="1" thickTop="1" thickBot="1" x14ac:dyDescent="0.3">
      <c r="A27" s="23">
        <v>20</v>
      </c>
      <c r="B27" s="11" t="s">
        <v>12</v>
      </c>
      <c r="C27" s="27" t="str">
        <f>'S.O.'!B22</f>
        <v>Auditoría Superior de la Ciudad de México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6"/>
      <c r="R27" s="17"/>
      <c r="S27" s="16"/>
      <c r="T27" s="17"/>
      <c r="U27" s="16"/>
      <c r="V27" s="17"/>
      <c r="W27" s="16">
        <v>2</v>
      </c>
      <c r="X27" s="17"/>
      <c r="Y27" s="16"/>
      <c r="Z27" s="17"/>
      <c r="AA27" s="16"/>
      <c r="AB27" s="17"/>
      <c r="AC27" s="16"/>
      <c r="AD27" s="17"/>
      <c r="AE27" s="16"/>
      <c r="AF27" s="17"/>
      <c r="AG27" s="16"/>
      <c r="AH27" s="17"/>
      <c r="AI27" s="16"/>
      <c r="AJ27" s="17"/>
      <c r="AK27" s="16"/>
      <c r="AL27" s="17"/>
      <c r="AM27" s="16"/>
      <c r="AN27" s="17"/>
      <c r="AO27" s="16"/>
      <c r="AP27" s="17"/>
      <c r="AQ27" s="16"/>
      <c r="AR27" s="17"/>
      <c r="AS27" s="16"/>
      <c r="AT27" s="17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>
        <v>13</v>
      </c>
      <c r="BM27" s="16">
        <v>10</v>
      </c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>
        <v>13</v>
      </c>
      <c r="CE27" s="16">
        <v>10</v>
      </c>
      <c r="CF27" s="17"/>
      <c r="CG27" s="16"/>
      <c r="CH27" s="29">
        <f>SUM(W27:CG27)</f>
        <v>48</v>
      </c>
    </row>
    <row r="28" spans="1:86" ht="33" customHeight="1" thickTop="1" thickBot="1" x14ac:dyDescent="0.3">
      <c r="A28" s="23">
        <v>21</v>
      </c>
      <c r="B28" s="11" t="s">
        <v>12</v>
      </c>
      <c r="C28" s="27" t="str">
        <f>'S.O.'!B23</f>
        <v>Autoridad del Centro Histórico</v>
      </c>
      <c r="D28" s="17"/>
      <c r="E28" s="17"/>
      <c r="F28" s="17"/>
      <c r="G28" s="17"/>
      <c r="H28" s="17"/>
      <c r="I28" s="17"/>
      <c r="J28" s="17"/>
      <c r="K28" s="17"/>
      <c r="L28" s="17">
        <v>10</v>
      </c>
      <c r="M28" s="17">
        <v>14</v>
      </c>
      <c r="N28" s="17"/>
      <c r="O28" s="17"/>
      <c r="P28" s="17"/>
      <c r="Q28" s="16"/>
      <c r="R28" s="17"/>
      <c r="S28" s="16"/>
      <c r="T28" s="17"/>
      <c r="U28" s="16"/>
      <c r="V28" s="17"/>
      <c r="W28" s="16"/>
      <c r="X28" s="17"/>
      <c r="Y28" s="16"/>
      <c r="Z28" s="17"/>
      <c r="AA28" s="16"/>
      <c r="AB28" s="17"/>
      <c r="AC28" s="16"/>
      <c r="AD28" s="17"/>
      <c r="AE28" s="16"/>
      <c r="AF28" s="17"/>
      <c r="AG28" s="16"/>
      <c r="AH28" s="17"/>
      <c r="AI28" s="16"/>
      <c r="AJ28" s="17"/>
      <c r="AK28" s="16"/>
      <c r="AL28" s="17"/>
      <c r="AM28" s="16"/>
      <c r="AN28" s="17"/>
      <c r="AO28" s="16"/>
      <c r="AP28" s="17"/>
      <c r="AQ28" s="16"/>
      <c r="AR28" s="17"/>
      <c r="AS28" s="16"/>
      <c r="AT28" s="17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>
        <v>1</v>
      </c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7"/>
      <c r="CG28" s="16"/>
      <c r="CH28" s="29">
        <f>SUM(L28:CG28)</f>
        <v>25</v>
      </c>
    </row>
    <row r="29" spans="1:86" ht="33" customHeight="1" thickTop="1" thickBot="1" x14ac:dyDescent="0.3">
      <c r="A29" s="23">
        <v>22</v>
      </c>
      <c r="B29" s="11" t="s">
        <v>10</v>
      </c>
      <c r="C29" s="27" t="str">
        <f>'S.O.'!B24</f>
        <v>Caja de Previsión de la Policía Auxiliar de la Ciudad de México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6"/>
      <c r="R29" s="17"/>
      <c r="S29" s="16"/>
      <c r="T29" s="17"/>
      <c r="U29" s="16"/>
      <c r="V29" s="17"/>
      <c r="W29" s="16"/>
      <c r="X29" s="17"/>
      <c r="Y29" s="16"/>
      <c r="Z29" s="17"/>
      <c r="AA29" s="16"/>
      <c r="AB29" s="17"/>
      <c r="AC29" s="16"/>
      <c r="AD29" s="17"/>
      <c r="AE29" s="16"/>
      <c r="AF29" s="17"/>
      <c r="AG29" s="16"/>
      <c r="AH29" s="17"/>
      <c r="AI29" s="16"/>
      <c r="AJ29" s="17"/>
      <c r="AK29" s="16"/>
      <c r="AL29" s="17"/>
      <c r="AM29" s="16"/>
      <c r="AN29" s="17"/>
      <c r="AO29" s="16"/>
      <c r="AP29" s="17"/>
      <c r="AQ29" s="16"/>
      <c r="AR29" s="17"/>
      <c r="AS29" s="16"/>
      <c r="AT29" s="17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7"/>
      <c r="CG29" s="16"/>
      <c r="CH29" s="23"/>
    </row>
    <row r="30" spans="1:86" ht="33" customHeight="1" thickTop="1" thickBot="1" x14ac:dyDescent="0.3">
      <c r="A30" s="23">
        <v>23</v>
      </c>
      <c r="B30" s="11" t="s">
        <v>10</v>
      </c>
      <c r="C30" s="27" t="str">
        <f>'S.O.'!B25</f>
        <v xml:space="preserve">Caja de Previsión de la Policía Preventiva de la Ciudad de México 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6"/>
      <c r="R30" s="17"/>
      <c r="S30" s="16"/>
      <c r="T30" s="17"/>
      <c r="U30" s="16"/>
      <c r="V30" s="17"/>
      <c r="W30" s="16"/>
      <c r="X30" s="17"/>
      <c r="Y30" s="16"/>
      <c r="Z30" s="17"/>
      <c r="AA30" s="16"/>
      <c r="AB30" s="17"/>
      <c r="AC30" s="16"/>
      <c r="AD30" s="17"/>
      <c r="AE30" s="16"/>
      <c r="AF30" s="17"/>
      <c r="AG30" s="16"/>
      <c r="AH30" s="17"/>
      <c r="AI30" s="16"/>
      <c r="AJ30" s="17"/>
      <c r="AK30" s="16"/>
      <c r="AL30" s="17"/>
      <c r="AM30" s="16"/>
      <c r="AN30" s="17"/>
      <c r="AO30" s="16"/>
      <c r="AP30" s="17"/>
      <c r="AQ30" s="16"/>
      <c r="AR30" s="17"/>
      <c r="AS30" s="16"/>
      <c r="AT30" s="17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7"/>
      <c r="CG30" s="16"/>
      <c r="CH30" s="23"/>
    </row>
    <row r="31" spans="1:86" ht="33" customHeight="1" thickTop="1" thickBot="1" x14ac:dyDescent="0.3">
      <c r="A31" s="23">
        <v>24</v>
      </c>
      <c r="B31" s="11" t="s">
        <v>10</v>
      </c>
      <c r="C31" s="27" t="str">
        <f>'S.O.'!B26</f>
        <v>Caja de Previsión para Trabajadores a Lista de Raya del Gobierno de la Ciudad de México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6"/>
      <c r="R31" s="17"/>
      <c r="S31" s="16"/>
      <c r="T31" s="17"/>
      <c r="U31" s="16"/>
      <c r="V31" s="17"/>
      <c r="W31" s="16"/>
      <c r="X31" s="17"/>
      <c r="Y31" s="16"/>
      <c r="Z31" s="17"/>
      <c r="AA31" s="16"/>
      <c r="AB31" s="17"/>
      <c r="AC31" s="16"/>
      <c r="AD31" s="17"/>
      <c r="AE31" s="16"/>
      <c r="AF31" s="17"/>
      <c r="AG31" s="16"/>
      <c r="AH31" s="17"/>
      <c r="AI31" s="16"/>
      <c r="AJ31" s="17"/>
      <c r="AK31" s="16"/>
      <c r="AL31" s="17"/>
      <c r="AM31" s="16"/>
      <c r="AN31" s="17"/>
      <c r="AO31" s="16"/>
      <c r="AP31" s="17"/>
      <c r="AQ31" s="16"/>
      <c r="AR31" s="17"/>
      <c r="AS31" s="16"/>
      <c r="AT31" s="17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7"/>
      <c r="CG31" s="16"/>
      <c r="CH31" s="23"/>
    </row>
    <row r="32" spans="1:86" ht="33" customHeight="1" thickTop="1" thickBot="1" x14ac:dyDescent="0.3">
      <c r="A32" s="23">
        <v>25</v>
      </c>
      <c r="B32" s="11" t="s">
        <v>10</v>
      </c>
      <c r="C32" s="27" t="str">
        <f>'S.O.'!B27</f>
        <v>Centro de Comando, Control, Cómputo, Comunicaciones y Contacto Ciudadano de la Ciudad de México "C5"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6"/>
      <c r="R32" s="17"/>
      <c r="S32" s="16"/>
      <c r="T32" s="17"/>
      <c r="U32" s="16"/>
      <c r="V32" s="17"/>
      <c r="W32" s="16"/>
      <c r="X32" s="17"/>
      <c r="Y32" s="16"/>
      <c r="Z32" s="17"/>
      <c r="AA32" s="16"/>
      <c r="AB32" s="17"/>
      <c r="AC32" s="16"/>
      <c r="AD32" s="17"/>
      <c r="AE32" s="16"/>
      <c r="AF32" s="17"/>
      <c r="AG32" s="16"/>
      <c r="AH32" s="17"/>
      <c r="AI32" s="16"/>
      <c r="AJ32" s="17"/>
      <c r="AK32" s="16"/>
      <c r="AL32" s="17"/>
      <c r="AM32" s="16"/>
      <c r="AN32" s="17"/>
      <c r="AO32" s="16"/>
      <c r="AP32" s="17"/>
      <c r="AQ32" s="16"/>
      <c r="AR32" s="17"/>
      <c r="AS32" s="16"/>
      <c r="AT32" s="17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>
        <v>1</v>
      </c>
      <c r="CC32" s="16"/>
      <c r="CD32" s="16"/>
      <c r="CE32" s="16"/>
      <c r="CF32" s="17"/>
      <c r="CG32" s="16"/>
      <c r="CH32" s="29">
        <f>SUM(CB32:CG32)</f>
        <v>1</v>
      </c>
    </row>
    <row r="33" spans="1:86" ht="33" customHeight="1" thickTop="1" thickBot="1" x14ac:dyDescent="0.3">
      <c r="A33" s="23">
        <v>26</v>
      </c>
      <c r="B33" s="11" t="s">
        <v>10</v>
      </c>
      <c r="C33" s="27" t="str">
        <f>'S.O.'!B28</f>
        <v>Comisión de Derechos Humanos de la Ciudad de México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6"/>
      <c r="R33" s="17"/>
      <c r="S33" s="16"/>
      <c r="T33" s="17"/>
      <c r="U33" s="16"/>
      <c r="V33" s="17"/>
      <c r="W33" s="16"/>
      <c r="X33" s="17"/>
      <c r="Y33" s="16"/>
      <c r="Z33" s="17"/>
      <c r="AA33" s="16"/>
      <c r="AB33" s="17"/>
      <c r="AC33" s="16"/>
      <c r="AD33" s="17"/>
      <c r="AE33" s="16"/>
      <c r="AF33" s="17"/>
      <c r="AG33" s="16"/>
      <c r="AH33" s="17"/>
      <c r="AI33" s="16"/>
      <c r="AJ33" s="17"/>
      <c r="AK33" s="16"/>
      <c r="AL33" s="17"/>
      <c r="AM33" s="16"/>
      <c r="AN33" s="17"/>
      <c r="AO33" s="16"/>
      <c r="AP33" s="17"/>
      <c r="AQ33" s="16"/>
      <c r="AR33" s="17"/>
      <c r="AS33" s="16"/>
      <c r="AT33" s="17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7"/>
      <c r="CG33" s="16"/>
      <c r="CH33" s="23"/>
    </row>
    <row r="34" spans="1:86" ht="33" customHeight="1" thickTop="1" thickBot="1" x14ac:dyDescent="0.3">
      <c r="A34" s="23">
        <v>27</v>
      </c>
      <c r="B34" s="11" t="s">
        <v>10</v>
      </c>
      <c r="C34" s="27" t="str">
        <f>'S.O.'!B29</f>
        <v>Comisión de Filmaciones de la Ciudad de México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6"/>
      <c r="R34" s="17"/>
      <c r="S34" s="16"/>
      <c r="T34" s="17"/>
      <c r="U34" s="16"/>
      <c r="V34" s="17"/>
      <c r="W34" s="16"/>
      <c r="X34" s="17"/>
      <c r="Y34" s="16"/>
      <c r="Z34" s="17"/>
      <c r="AA34" s="16"/>
      <c r="AB34" s="17"/>
      <c r="AC34" s="16"/>
      <c r="AD34" s="17"/>
      <c r="AE34" s="16"/>
      <c r="AF34" s="17"/>
      <c r="AG34" s="16"/>
      <c r="AH34" s="17"/>
      <c r="AI34" s="16"/>
      <c r="AJ34" s="17"/>
      <c r="AK34" s="16"/>
      <c r="AL34" s="17"/>
      <c r="AM34" s="16"/>
      <c r="AN34" s="17"/>
      <c r="AO34" s="16"/>
      <c r="AP34" s="17"/>
      <c r="AQ34" s="16"/>
      <c r="AR34" s="17"/>
      <c r="AS34" s="16"/>
      <c r="AT34" s="17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>
        <v>1</v>
      </c>
      <c r="BI34" s="16">
        <v>2</v>
      </c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>
        <v>1</v>
      </c>
      <c r="CC34" s="16">
        <v>2</v>
      </c>
      <c r="CD34" s="16"/>
      <c r="CE34" s="16"/>
      <c r="CF34" s="17"/>
      <c r="CG34" s="16"/>
      <c r="CH34" s="32">
        <f>SUM(BH34:CG34)</f>
        <v>6</v>
      </c>
    </row>
    <row r="35" spans="1:86" ht="39.75" customHeight="1" thickTop="1" thickBot="1" x14ac:dyDescent="0.3">
      <c r="A35" s="23">
        <v>28</v>
      </c>
      <c r="B35" s="11" t="s">
        <v>10</v>
      </c>
      <c r="C35" s="27" t="str">
        <f>'S.O.'!B30</f>
        <v>Comisión para la Reconstrucción, Recuperación y Transformación de la Ciudad de México en una CDMX cada vez mas resiliente</v>
      </c>
      <c r="D35" s="17"/>
      <c r="E35" s="17"/>
      <c r="F35" s="17">
        <v>1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6"/>
      <c r="R35" s="17"/>
      <c r="S35" s="16"/>
      <c r="T35" s="17"/>
      <c r="U35" s="16"/>
      <c r="V35" s="17"/>
      <c r="W35" s="16"/>
      <c r="X35" s="17"/>
      <c r="Y35" s="16"/>
      <c r="Z35" s="17"/>
      <c r="AA35" s="16"/>
      <c r="AB35" s="17"/>
      <c r="AC35" s="16"/>
      <c r="AD35" s="17"/>
      <c r="AE35" s="16"/>
      <c r="AF35" s="17"/>
      <c r="AG35" s="16"/>
      <c r="AH35" s="17"/>
      <c r="AI35" s="16"/>
      <c r="AJ35" s="17"/>
      <c r="AK35" s="16"/>
      <c r="AL35" s="17"/>
      <c r="AM35" s="16"/>
      <c r="AN35" s="17"/>
      <c r="AO35" s="16"/>
      <c r="AP35" s="17"/>
      <c r="AQ35" s="16"/>
      <c r="AR35" s="17"/>
      <c r="AS35" s="16"/>
      <c r="AT35" s="17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7"/>
      <c r="CG35" s="16"/>
      <c r="CH35" s="32">
        <f>SUM(F35:CG35)</f>
        <v>1</v>
      </c>
    </row>
    <row r="36" spans="1:86" ht="33" customHeight="1" thickTop="1" thickBot="1" x14ac:dyDescent="0.3">
      <c r="A36" s="23">
        <v>29</v>
      </c>
      <c r="B36" s="11" t="s">
        <v>10</v>
      </c>
      <c r="C36" s="27" t="str">
        <f>'S.O.'!B31</f>
        <v>Congreso de la Ciudad de México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6"/>
      <c r="R36" s="17"/>
      <c r="S36" s="16"/>
      <c r="T36" s="17"/>
      <c r="U36" s="16"/>
      <c r="V36" s="17"/>
      <c r="W36" s="16"/>
      <c r="X36" s="17"/>
      <c r="Y36" s="16"/>
      <c r="Z36" s="17"/>
      <c r="AA36" s="16"/>
      <c r="AB36" s="17"/>
      <c r="AC36" s="16"/>
      <c r="AD36" s="17"/>
      <c r="AE36" s="16"/>
      <c r="AF36" s="17"/>
      <c r="AG36" s="16"/>
      <c r="AH36" s="17"/>
      <c r="AI36" s="16"/>
      <c r="AJ36" s="17">
        <v>1</v>
      </c>
      <c r="AK36" s="16"/>
      <c r="AL36" s="17"/>
      <c r="AM36" s="16"/>
      <c r="AN36" s="17"/>
      <c r="AO36" s="16"/>
      <c r="AP36" s="17"/>
      <c r="AQ36" s="16"/>
      <c r="AR36" s="17"/>
      <c r="AS36" s="16"/>
      <c r="AT36" s="17"/>
      <c r="AU36" s="16"/>
      <c r="AV36" s="16"/>
      <c r="AW36" s="16"/>
      <c r="AX36" s="16"/>
      <c r="AY36" s="16"/>
      <c r="AZ36" s="16"/>
      <c r="BA36" s="16"/>
      <c r="BB36" s="16"/>
      <c r="BC36" s="16"/>
      <c r="BD36" s="16">
        <v>13</v>
      </c>
      <c r="BE36" s="16">
        <v>13</v>
      </c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>
        <v>12</v>
      </c>
      <c r="BQ36" s="16">
        <v>10</v>
      </c>
      <c r="BR36" s="16"/>
      <c r="BS36" s="16"/>
      <c r="BT36" s="16"/>
      <c r="BU36" s="16"/>
      <c r="BV36" s="16"/>
      <c r="BW36" s="16"/>
      <c r="BX36" s="16"/>
      <c r="BY36" s="16"/>
      <c r="BZ36" s="16">
        <v>10</v>
      </c>
      <c r="CA36" s="16">
        <v>9</v>
      </c>
      <c r="CB36" s="16"/>
      <c r="CC36" s="16"/>
      <c r="CD36" s="16"/>
      <c r="CE36" s="16"/>
      <c r="CF36" s="17"/>
      <c r="CG36" s="16"/>
      <c r="CH36" s="32">
        <f>SUM(AJ36:CG36)</f>
        <v>68</v>
      </c>
    </row>
    <row r="37" spans="1:86" ht="33" customHeight="1" thickTop="1" thickBot="1" x14ac:dyDescent="0.3">
      <c r="A37" s="23">
        <v>30</v>
      </c>
      <c r="B37" s="11" t="s">
        <v>10</v>
      </c>
      <c r="C37" s="27" t="str">
        <f>'S.O.'!B32</f>
        <v xml:space="preserve">Consejería Jurídica y de Servicios Legales de la Ciudad México </v>
      </c>
      <c r="D37" s="17"/>
      <c r="E37" s="17"/>
      <c r="F37" s="17"/>
      <c r="G37" s="17">
        <v>1</v>
      </c>
      <c r="H37" s="17"/>
      <c r="I37" s="17"/>
      <c r="J37" s="17"/>
      <c r="K37" s="17">
        <v>1</v>
      </c>
      <c r="L37" s="17"/>
      <c r="M37" s="17"/>
      <c r="N37" s="17"/>
      <c r="O37" s="17"/>
      <c r="P37" s="17"/>
      <c r="Q37" s="16"/>
      <c r="R37" s="17"/>
      <c r="S37" s="16"/>
      <c r="T37" s="17"/>
      <c r="U37" s="16"/>
      <c r="V37" s="17">
        <v>1</v>
      </c>
      <c r="W37" s="16"/>
      <c r="X37" s="17"/>
      <c r="Y37" s="16"/>
      <c r="Z37" s="17"/>
      <c r="AA37" s="16"/>
      <c r="AB37" s="17"/>
      <c r="AC37" s="16"/>
      <c r="AD37" s="17"/>
      <c r="AE37" s="16"/>
      <c r="AF37" s="17"/>
      <c r="AG37" s="16"/>
      <c r="AH37" s="17"/>
      <c r="AI37" s="16"/>
      <c r="AJ37" s="17"/>
      <c r="AK37" s="16"/>
      <c r="AL37" s="17"/>
      <c r="AM37" s="16"/>
      <c r="AN37" s="17"/>
      <c r="AO37" s="16"/>
      <c r="AP37" s="17"/>
      <c r="AQ37" s="16"/>
      <c r="AR37" s="17"/>
      <c r="AS37" s="16"/>
      <c r="AT37" s="17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>
        <v>2</v>
      </c>
      <c r="CD37" s="16"/>
      <c r="CE37" s="16"/>
      <c r="CF37" s="17"/>
      <c r="CG37" s="16"/>
      <c r="CH37" s="32">
        <f>SUM(G37:CG37)</f>
        <v>5</v>
      </c>
    </row>
    <row r="38" spans="1:86" ht="33" customHeight="1" thickTop="1" thickBot="1" x14ac:dyDescent="0.3">
      <c r="A38" s="23">
        <v>31</v>
      </c>
      <c r="B38" s="11" t="s">
        <v>10</v>
      </c>
      <c r="C38" s="27" t="str">
        <f>'S.O.'!B33</f>
        <v>Consejo de Evaluación para el Desarrollo Social de la Ciudad de México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6"/>
      <c r="R38" s="17"/>
      <c r="S38" s="16"/>
      <c r="T38" s="17"/>
      <c r="U38" s="16"/>
      <c r="V38" s="17"/>
      <c r="W38" s="16"/>
      <c r="X38" s="17"/>
      <c r="Y38" s="16"/>
      <c r="Z38" s="17"/>
      <c r="AA38" s="16"/>
      <c r="AB38" s="17"/>
      <c r="AC38" s="16"/>
      <c r="AD38" s="17"/>
      <c r="AE38" s="16"/>
      <c r="AF38" s="17"/>
      <c r="AG38" s="16"/>
      <c r="AH38" s="17"/>
      <c r="AI38" s="16"/>
      <c r="AJ38" s="17"/>
      <c r="AK38" s="16"/>
      <c r="AL38" s="17"/>
      <c r="AM38" s="16"/>
      <c r="AN38" s="17"/>
      <c r="AO38" s="16"/>
      <c r="AP38" s="17"/>
      <c r="AQ38" s="16"/>
      <c r="AR38" s="17"/>
      <c r="AS38" s="16"/>
      <c r="AT38" s="17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7"/>
      <c r="CG38" s="16"/>
      <c r="CH38" s="23"/>
    </row>
    <row r="39" spans="1:86" ht="33" customHeight="1" thickTop="1" thickBot="1" x14ac:dyDescent="0.3">
      <c r="A39" s="23">
        <v>32</v>
      </c>
      <c r="B39" s="11" t="s">
        <v>10</v>
      </c>
      <c r="C39" s="27" t="str">
        <f>'S.O.'!B34</f>
        <v>Consejo de la Judicatura de la Ciudad de México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6"/>
      <c r="R39" s="17"/>
      <c r="S39" s="16"/>
      <c r="T39" s="17"/>
      <c r="U39" s="16"/>
      <c r="V39" s="17">
        <v>1</v>
      </c>
      <c r="W39" s="16"/>
      <c r="X39" s="17"/>
      <c r="Y39" s="16"/>
      <c r="Z39" s="17"/>
      <c r="AA39" s="16"/>
      <c r="AB39" s="17"/>
      <c r="AC39" s="16"/>
      <c r="AD39" s="17"/>
      <c r="AE39" s="16"/>
      <c r="AF39" s="17"/>
      <c r="AG39" s="16"/>
      <c r="AH39" s="17"/>
      <c r="AI39" s="16"/>
      <c r="AJ39" s="17">
        <v>1</v>
      </c>
      <c r="AK39" s="16"/>
      <c r="AL39" s="17"/>
      <c r="AM39" s="16"/>
      <c r="AN39" s="17"/>
      <c r="AO39" s="16"/>
      <c r="AP39" s="17"/>
      <c r="AQ39" s="16"/>
      <c r="AR39" s="17"/>
      <c r="AS39" s="16"/>
      <c r="AT39" s="17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>
        <v>1</v>
      </c>
      <c r="BI39" s="16">
        <v>2</v>
      </c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>
        <v>2</v>
      </c>
      <c r="CC39" s="16">
        <v>1</v>
      </c>
      <c r="CD39" s="16"/>
      <c r="CE39" s="16"/>
      <c r="CF39" s="17"/>
      <c r="CG39" s="16"/>
      <c r="CH39" s="29">
        <f>SUM(V39:CG39)</f>
        <v>8</v>
      </c>
    </row>
    <row r="40" spans="1:86" ht="33" customHeight="1" thickTop="1" thickBot="1" x14ac:dyDescent="0.3">
      <c r="A40" s="23">
        <v>33</v>
      </c>
      <c r="B40" s="11" t="s">
        <v>10</v>
      </c>
      <c r="C40" s="27" t="str">
        <f>'S.O.'!B35</f>
        <v>Consejo Económico y Social de la Ciudad de México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6"/>
      <c r="R40" s="17"/>
      <c r="S40" s="16"/>
      <c r="T40" s="17"/>
      <c r="U40" s="16"/>
      <c r="V40" s="17"/>
      <c r="W40" s="16"/>
      <c r="X40" s="17"/>
      <c r="Y40" s="16"/>
      <c r="Z40" s="17"/>
      <c r="AA40" s="16"/>
      <c r="AB40" s="17"/>
      <c r="AC40" s="16"/>
      <c r="AD40" s="17"/>
      <c r="AE40" s="16"/>
      <c r="AF40" s="17"/>
      <c r="AG40" s="16"/>
      <c r="AH40" s="17"/>
      <c r="AI40" s="16"/>
      <c r="AJ40" s="17"/>
      <c r="AK40" s="16"/>
      <c r="AL40" s="17"/>
      <c r="AM40" s="16"/>
      <c r="AN40" s="17"/>
      <c r="AO40" s="16"/>
      <c r="AP40" s="17"/>
      <c r="AQ40" s="16"/>
      <c r="AR40" s="17"/>
      <c r="AS40" s="16"/>
      <c r="AT40" s="17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7"/>
      <c r="CG40" s="16"/>
      <c r="CH40" s="23"/>
    </row>
    <row r="41" spans="1:86" ht="33" customHeight="1" thickTop="1" thickBot="1" x14ac:dyDescent="0.3">
      <c r="A41" s="23">
        <v>34</v>
      </c>
      <c r="B41" s="11" t="s">
        <v>10</v>
      </c>
      <c r="C41" s="27" t="str">
        <f>'S.O.'!B36</f>
        <v>Consejo para Prevenir y Eliminar la Discriminación de la Ciudad de México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6"/>
      <c r="R41" s="17"/>
      <c r="S41" s="16"/>
      <c r="T41" s="17"/>
      <c r="U41" s="16"/>
      <c r="V41" s="17"/>
      <c r="W41" s="16"/>
      <c r="X41" s="17"/>
      <c r="Y41" s="16"/>
      <c r="Z41" s="17"/>
      <c r="AA41" s="16"/>
      <c r="AB41" s="17"/>
      <c r="AC41" s="16"/>
      <c r="AD41" s="17"/>
      <c r="AE41" s="16"/>
      <c r="AF41" s="17"/>
      <c r="AG41" s="16"/>
      <c r="AH41" s="17"/>
      <c r="AI41" s="16"/>
      <c r="AJ41" s="17"/>
      <c r="AK41" s="16"/>
      <c r="AL41" s="17"/>
      <c r="AM41" s="16"/>
      <c r="AN41" s="17"/>
      <c r="AO41" s="16"/>
      <c r="AP41" s="17"/>
      <c r="AQ41" s="16"/>
      <c r="AR41" s="17"/>
      <c r="AS41" s="16"/>
      <c r="AT41" s="17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7"/>
      <c r="CG41" s="16"/>
      <c r="CH41" s="23"/>
    </row>
    <row r="42" spans="1:86" ht="33" customHeight="1" thickTop="1" thickBot="1" x14ac:dyDescent="0.3">
      <c r="A42" s="23">
        <v>35</v>
      </c>
      <c r="B42" s="11" t="s">
        <v>10</v>
      </c>
      <c r="C42" s="27" t="str">
        <f>'S.O.'!B37</f>
        <v>Corporación Mexicana de Impresión, S.A. de C.V.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6"/>
      <c r="R42" s="17"/>
      <c r="S42" s="16"/>
      <c r="T42" s="17"/>
      <c r="U42" s="16"/>
      <c r="V42" s="17"/>
      <c r="W42" s="16"/>
      <c r="X42" s="17"/>
      <c r="Y42" s="16"/>
      <c r="Z42" s="17"/>
      <c r="AA42" s="16"/>
      <c r="AB42" s="17"/>
      <c r="AC42" s="16"/>
      <c r="AD42" s="17"/>
      <c r="AE42" s="16"/>
      <c r="AF42" s="17"/>
      <c r="AG42" s="16"/>
      <c r="AH42" s="17"/>
      <c r="AI42" s="16"/>
      <c r="AJ42" s="17"/>
      <c r="AK42" s="16"/>
      <c r="AL42" s="17"/>
      <c r="AM42" s="16"/>
      <c r="AN42" s="17"/>
      <c r="AO42" s="16"/>
      <c r="AP42" s="17"/>
      <c r="AQ42" s="16"/>
      <c r="AR42" s="17"/>
      <c r="AS42" s="16"/>
      <c r="AT42" s="17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7"/>
      <c r="CG42" s="16"/>
      <c r="CH42" s="23"/>
    </row>
    <row r="43" spans="1:86" ht="33" customHeight="1" thickTop="1" thickBot="1" x14ac:dyDescent="0.3">
      <c r="A43" s="23">
        <v>36</v>
      </c>
      <c r="B43" s="11" t="s">
        <v>10</v>
      </c>
      <c r="C43" s="27" t="str">
        <f>'S.O.'!B38</f>
        <v>Encuentro Social en la Ciudad de México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6"/>
      <c r="R43" s="17"/>
      <c r="S43" s="16"/>
      <c r="T43" s="17"/>
      <c r="U43" s="16"/>
      <c r="V43" s="17"/>
      <c r="W43" s="16"/>
      <c r="X43" s="17"/>
      <c r="Y43" s="16"/>
      <c r="Z43" s="17"/>
      <c r="AA43" s="16"/>
      <c r="AB43" s="17"/>
      <c r="AC43" s="16"/>
      <c r="AD43" s="17"/>
      <c r="AE43" s="16"/>
      <c r="AF43" s="17"/>
      <c r="AG43" s="16"/>
      <c r="AH43" s="17"/>
      <c r="AI43" s="16"/>
      <c r="AJ43" s="17"/>
      <c r="AK43" s="16"/>
      <c r="AL43" s="17"/>
      <c r="AM43" s="16"/>
      <c r="AN43" s="17"/>
      <c r="AO43" s="16"/>
      <c r="AP43" s="17"/>
      <c r="AQ43" s="16"/>
      <c r="AR43" s="17"/>
      <c r="AS43" s="16"/>
      <c r="AT43" s="17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7"/>
      <c r="CG43" s="16"/>
      <c r="CH43" s="23"/>
    </row>
    <row r="44" spans="1:86" ht="33" customHeight="1" thickTop="1" thickBot="1" x14ac:dyDescent="0.3">
      <c r="A44" s="23">
        <v>37</v>
      </c>
      <c r="B44" s="11" t="s">
        <v>10</v>
      </c>
      <c r="C44" s="27" t="str">
        <f>'S.O.'!B39</f>
        <v>Escuela de Administración Pública de la Ciudad de México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6"/>
      <c r="R44" s="17"/>
      <c r="S44" s="16"/>
      <c r="T44" s="17"/>
      <c r="U44" s="16"/>
      <c r="V44" s="17"/>
      <c r="W44" s="16"/>
      <c r="X44" s="17"/>
      <c r="Y44" s="16"/>
      <c r="Z44" s="17"/>
      <c r="AA44" s="16"/>
      <c r="AB44" s="17"/>
      <c r="AC44" s="16"/>
      <c r="AD44" s="17"/>
      <c r="AE44" s="16"/>
      <c r="AF44" s="17"/>
      <c r="AG44" s="16"/>
      <c r="AH44" s="17"/>
      <c r="AI44" s="16"/>
      <c r="AJ44" s="17"/>
      <c r="AK44" s="16"/>
      <c r="AL44" s="17"/>
      <c r="AM44" s="16"/>
      <c r="AN44" s="17"/>
      <c r="AO44" s="16"/>
      <c r="AP44" s="17"/>
      <c r="AQ44" s="16"/>
      <c r="AR44" s="17"/>
      <c r="AS44" s="16"/>
      <c r="AT44" s="17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7"/>
      <c r="CG44" s="16"/>
      <c r="CH44" s="23"/>
    </row>
    <row r="45" spans="1:86" ht="33" customHeight="1" thickTop="1" thickBot="1" x14ac:dyDescent="0.3">
      <c r="A45" s="23">
        <v>38</v>
      </c>
      <c r="B45" s="11" t="s">
        <v>9</v>
      </c>
      <c r="C45" s="27" t="str">
        <f>'S.O.'!B40</f>
        <v>Fideicomiso Centro Histórico de la Ciudad de México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6"/>
      <c r="R45" s="17"/>
      <c r="S45" s="16"/>
      <c r="T45" s="17"/>
      <c r="U45" s="16"/>
      <c r="V45" s="17"/>
      <c r="W45" s="16"/>
      <c r="X45" s="17"/>
      <c r="Y45" s="16"/>
      <c r="Z45" s="17"/>
      <c r="AA45" s="16"/>
      <c r="AB45" s="17"/>
      <c r="AC45" s="16"/>
      <c r="AD45" s="17"/>
      <c r="AE45" s="16"/>
      <c r="AF45" s="17"/>
      <c r="AG45" s="16"/>
      <c r="AH45" s="17"/>
      <c r="AI45" s="16"/>
      <c r="AJ45" s="17"/>
      <c r="AK45" s="16"/>
      <c r="AL45" s="17"/>
      <c r="AM45" s="16"/>
      <c r="AN45" s="17"/>
      <c r="AO45" s="16"/>
      <c r="AP45" s="17"/>
      <c r="AQ45" s="16"/>
      <c r="AR45" s="17"/>
      <c r="AS45" s="16"/>
      <c r="AT45" s="17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7"/>
      <c r="CG45" s="16"/>
      <c r="CH45" s="23"/>
    </row>
    <row r="46" spans="1:86" ht="33" customHeight="1" thickTop="1" thickBot="1" x14ac:dyDescent="0.3">
      <c r="A46" s="23">
        <v>39</v>
      </c>
      <c r="B46" s="11" t="s">
        <v>12</v>
      </c>
      <c r="C46" s="27" t="str">
        <f>'S.O.'!B41</f>
        <v>Fideicomiso de Recuperación Crediticia de la Ciudad de México</v>
      </c>
      <c r="D46" s="17"/>
      <c r="E46" s="17"/>
      <c r="F46" s="17">
        <v>1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6"/>
      <c r="R46" s="17"/>
      <c r="S46" s="16"/>
      <c r="T46" s="17"/>
      <c r="U46" s="16"/>
      <c r="V46" s="17"/>
      <c r="W46" s="16"/>
      <c r="X46" s="17"/>
      <c r="Y46" s="16"/>
      <c r="Z46" s="17"/>
      <c r="AA46" s="16"/>
      <c r="AB46" s="17"/>
      <c r="AC46" s="16"/>
      <c r="AD46" s="17"/>
      <c r="AE46" s="16"/>
      <c r="AF46" s="17"/>
      <c r="AG46" s="16"/>
      <c r="AH46" s="17"/>
      <c r="AI46" s="16"/>
      <c r="AJ46" s="17"/>
      <c r="AK46" s="16"/>
      <c r="AL46" s="17"/>
      <c r="AM46" s="16"/>
      <c r="AN46" s="17"/>
      <c r="AO46" s="16"/>
      <c r="AP46" s="17"/>
      <c r="AQ46" s="16"/>
      <c r="AR46" s="17"/>
      <c r="AS46" s="16"/>
      <c r="AT46" s="17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7"/>
      <c r="CG46" s="16"/>
      <c r="CH46" s="32">
        <f>SUM(F46:CG46)</f>
        <v>1</v>
      </c>
    </row>
    <row r="47" spans="1:86" ht="33" customHeight="1" thickTop="1" thickBot="1" x14ac:dyDescent="0.3">
      <c r="A47" s="23">
        <v>40</v>
      </c>
      <c r="B47" s="11" t="s">
        <v>12</v>
      </c>
      <c r="C47" s="27" t="str">
        <f>'S.O.'!B42</f>
        <v>Fideicomiso Educación Garantizada de la Ciudad de México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6"/>
      <c r="R47" s="17"/>
      <c r="S47" s="16"/>
      <c r="T47" s="17"/>
      <c r="U47" s="16"/>
      <c r="V47" s="17"/>
      <c r="W47" s="16"/>
      <c r="X47" s="17"/>
      <c r="Y47" s="16"/>
      <c r="Z47" s="17"/>
      <c r="AA47" s="16"/>
      <c r="AB47" s="17"/>
      <c r="AC47" s="16"/>
      <c r="AD47" s="17"/>
      <c r="AE47" s="16"/>
      <c r="AF47" s="17"/>
      <c r="AG47" s="16"/>
      <c r="AH47" s="17"/>
      <c r="AI47" s="16"/>
      <c r="AJ47" s="17"/>
      <c r="AK47" s="16"/>
      <c r="AL47" s="17"/>
      <c r="AM47" s="16"/>
      <c r="AN47" s="17"/>
      <c r="AO47" s="16"/>
      <c r="AP47" s="17"/>
      <c r="AQ47" s="16"/>
      <c r="AR47" s="17"/>
      <c r="AS47" s="16"/>
      <c r="AT47" s="17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7"/>
      <c r="CG47" s="16"/>
      <c r="CH47" s="23"/>
    </row>
    <row r="48" spans="1:86" ht="33" customHeight="1" thickTop="1" thickBot="1" x14ac:dyDescent="0.3">
      <c r="A48" s="23">
        <v>41</v>
      </c>
      <c r="B48" s="11" t="s">
        <v>12</v>
      </c>
      <c r="C48" s="27" t="str">
        <f>'S.O.'!B43</f>
        <v>Fideicomiso Museo de Arte Popular Mexicano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6"/>
      <c r="R48" s="17"/>
      <c r="S48" s="16"/>
      <c r="T48" s="17"/>
      <c r="U48" s="16"/>
      <c r="V48" s="17"/>
      <c r="W48" s="16"/>
      <c r="X48" s="17"/>
      <c r="Y48" s="16"/>
      <c r="Z48" s="17"/>
      <c r="AA48" s="16"/>
      <c r="AB48" s="17"/>
      <c r="AC48" s="16"/>
      <c r="AD48" s="17"/>
      <c r="AE48" s="16"/>
      <c r="AF48" s="17"/>
      <c r="AG48" s="16"/>
      <c r="AH48" s="17"/>
      <c r="AI48" s="16"/>
      <c r="AJ48" s="17"/>
      <c r="AK48" s="16"/>
      <c r="AL48" s="17"/>
      <c r="AM48" s="16"/>
      <c r="AN48" s="17"/>
      <c r="AO48" s="16"/>
      <c r="AP48" s="17"/>
      <c r="AQ48" s="16"/>
      <c r="AR48" s="17"/>
      <c r="AS48" s="16"/>
      <c r="AT48" s="17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7"/>
      <c r="CG48" s="16"/>
      <c r="CH48" s="23"/>
    </row>
    <row r="49" spans="1:86" ht="33" customHeight="1" thickTop="1" thickBot="1" x14ac:dyDescent="0.3">
      <c r="A49" s="23">
        <v>42</v>
      </c>
      <c r="B49" s="11" t="s">
        <v>12</v>
      </c>
      <c r="C49" s="27" t="str">
        <f>'S.O.'!B44</f>
        <v>Fideicomiso Museo del Estanquillo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6"/>
      <c r="R49" s="17"/>
      <c r="S49" s="16"/>
      <c r="T49" s="17"/>
      <c r="U49" s="16"/>
      <c r="V49" s="17"/>
      <c r="W49" s="16"/>
      <c r="X49" s="17"/>
      <c r="Y49" s="16"/>
      <c r="Z49" s="17"/>
      <c r="AA49" s="16"/>
      <c r="AB49" s="17"/>
      <c r="AC49" s="16"/>
      <c r="AD49" s="17"/>
      <c r="AE49" s="16"/>
      <c r="AF49" s="17"/>
      <c r="AG49" s="16"/>
      <c r="AH49" s="17"/>
      <c r="AI49" s="16"/>
      <c r="AJ49" s="17"/>
      <c r="AK49" s="16"/>
      <c r="AL49" s="17"/>
      <c r="AM49" s="16"/>
      <c r="AN49" s="17"/>
      <c r="AO49" s="16"/>
      <c r="AP49" s="17"/>
      <c r="AQ49" s="16"/>
      <c r="AR49" s="17"/>
      <c r="AS49" s="16"/>
      <c r="AT49" s="17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7"/>
      <c r="CG49" s="16"/>
      <c r="CH49" s="23"/>
    </row>
    <row r="50" spans="1:86" ht="33" customHeight="1" thickTop="1" thickBot="1" x14ac:dyDescent="0.3">
      <c r="A50" s="23">
        <v>43</v>
      </c>
      <c r="B50" s="11" t="s">
        <v>12</v>
      </c>
      <c r="C50" s="27" t="str">
        <f>'S.O.'!B45</f>
        <v>Fideicomiso para el Fondo de Promoción para el Financiamiento del Transporte Público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6"/>
      <c r="R50" s="17"/>
      <c r="S50" s="16"/>
      <c r="T50" s="17"/>
      <c r="U50" s="16"/>
      <c r="V50" s="17"/>
      <c r="W50" s="16"/>
      <c r="X50" s="17"/>
      <c r="Y50" s="16"/>
      <c r="Z50" s="17"/>
      <c r="AA50" s="16"/>
      <c r="AB50" s="17"/>
      <c r="AC50" s="16"/>
      <c r="AD50" s="17"/>
      <c r="AE50" s="16"/>
      <c r="AF50" s="17"/>
      <c r="AG50" s="16"/>
      <c r="AH50" s="17"/>
      <c r="AI50" s="16"/>
      <c r="AJ50" s="17"/>
      <c r="AK50" s="16"/>
      <c r="AL50" s="17"/>
      <c r="AM50" s="16"/>
      <c r="AN50" s="17"/>
      <c r="AO50" s="16"/>
      <c r="AP50" s="17"/>
      <c r="AQ50" s="16"/>
      <c r="AR50" s="17"/>
      <c r="AS50" s="16"/>
      <c r="AT50" s="17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7"/>
      <c r="CG50" s="16"/>
      <c r="CH50" s="23"/>
    </row>
    <row r="51" spans="1:86" ht="33" customHeight="1" thickTop="1" thickBot="1" x14ac:dyDescent="0.3">
      <c r="A51" s="23">
        <v>44</v>
      </c>
      <c r="B51" s="11" t="s">
        <v>12</v>
      </c>
      <c r="C51" s="27" t="str">
        <f>'S.O.'!B46</f>
        <v>Fideicomiso para la Promoción y Desarrollo del Cine Mexicano en la Ciudad de México (PROCINE)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6"/>
      <c r="R51" s="17"/>
      <c r="S51" s="16"/>
      <c r="T51" s="17"/>
      <c r="U51" s="16"/>
      <c r="V51" s="17"/>
      <c r="W51" s="16"/>
      <c r="X51" s="17"/>
      <c r="Y51" s="16"/>
      <c r="Z51" s="17"/>
      <c r="AA51" s="16"/>
      <c r="AB51" s="17"/>
      <c r="AC51" s="16"/>
      <c r="AD51" s="17"/>
      <c r="AE51" s="16"/>
      <c r="AF51" s="17"/>
      <c r="AG51" s="16"/>
      <c r="AH51" s="17"/>
      <c r="AI51" s="16"/>
      <c r="AJ51" s="17"/>
      <c r="AK51" s="16"/>
      <c r="AL51" s="17"/>
      <c r="AM51" s="16"/>
      <c r="AN51" s="17"/>
      <c r="AO51" s="16"/>
      <c r="AP51" s="17"/>
      <c r="AQ51" s="16"/>
      <c r="AR51" s="17"/>
      <c r="AS51" s="16"/>
      <c r="AT51" s="17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7"/>
      <c r="CG51" s="16"/>
      <c r="CH51" s="23"/>
    </row>
    <row r="52" spans="1:86" ht="33" customHeight="1" thickTop="1" thickBot="1" x14ac:dyDescent="0.3">
      <c r="A52" s="23">
        <v>45</v>
      </c>
      <c r="B52" s="11" t="s">
        <v>12</v>
      </c>
      <c r="C52" s="27" t="str">
        <f>'S.O.'!B47</f>
        <v>Fideicomiso Público Complejo Ambiental Xochimilco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6"/>
      <c r="R52" s="17"/>
      <c r="S52" s="16"/>
      <c r="T52" s="17"/>
      <c r="U52" s="16"/>
      <c r="V52" s="17"/>
      <c r="W52" s="16"/>
      <c r="X52" s="17"/>
      <c r="Y52" s="16"/>
      <c r="Z52" s="17"/>
      <c r="AA52" s="16"/>
      <c r="AB52" s="17"/>
      <c r="AC52" s="16"/>
      <c r="AD52" s="17"/>
      <c r="AE52" s="16"/>
      <c r="AF52" s="17"/>
      <c r="AG52" s="16"/>
      <c r="AH52" s="17"/>
      <c r="AI52" s="16"/>
      <c r="AJ52" s="17"/>
      <c r="AK52" s="16"/>
      <c r="AL52" s="17"/>
      <c r="AM52" s="16"/>
      <c r="AN52" s="17"/>
      <c r="AO52" s="16"/>
      <c r="AP52" s="17"/>
      <c r="AQ52" s="16"/>
      <c r="AR52" s="17"/>
      <c r="AS52" s="16"/>
      <c r="AT52" s="17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7"/>
      <c r="CG52" s="16"/>
      <c r="CH52" s="23"/>
    </row>
    <row r="53" spans="1:86" ht="33" customHeight="1" thickTop="1" thickBot="1" x14ac:dyDescent="0.3">
      <c r="A53" s="23">
        <v>46</v>
      </c>
      <c r="B53" s="11" t="s">
        <v>12</v>
      </c>
      <c r="C53" s="27" t="str">
        <f>'S.O.'!B48</f>
        <v>Fideicomiso Público del Fondo de Apoyo a la Procuración de Justicia de la Ciudad de México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6"/>
      <c r="R53" s="17"/>
      <c r="S53" s="16"/>
      <c r="T53" s="17"/>
      <c r="U53" s="16"/>
      <c r="V53" s="17"/>
      <c r="W53" s="16"/>
      <c r="X53" s="17"/>
      <c r="Y53" s="16"/>
      <c r="Z53" s="17"/>
      <c r="AA53" s="16"/>
      <c r="AB53" s="17"/>
      <c r="AC53" s="16"/>
      <c r="AD53" s="17"/>
      <c r="AE53" s="16"/>
      <c r="AF53" s="17"/>
      <c r="AG53" s="16"/>
      <c r="AH53" s="17"/>
      <c r="AI53" s="16"/>
      <c r="AJ53" s="17"/>
      <c r="AK53" s="16"/>
      <c r="AL53" s="17"/>
      <c r="AM53" s="16"/>
      <c r="AN53" s="17"/>
      <c r="AO53" s="16"/>
      <c r="AP53" s="17"/>
      <c r="AQ53" s="16"/>
      <c r="AR53" s="17"/>
      <c r="AS53" s="16"/>
      <c r="AT53" s="17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7"/>
      <c r="CG53" s="16"/>
      <c r="CH53" s="23"/>
    </row>
    <row r="54" spans="1:86" ht="33" customHeight="1" thickTop="1" thickBot="1" x14ac:dyDescent="0.3">
      <c r="A54" s="23">
        <v>47</v>
      </c>
      <c r="B54" s="11" t="s">
        <v>12</v>
      </c>
      <c r="C54" s="27" t="str">
        <f>'S.O.'!B49</f>
        <v>Fideicomiso Público del Fondo para el Desarrollo Económico y Social de la Ciudad de México</v>
      </c>
      <c r="D54" s="17"/>
      <c r="E54" s="17"/>
      <c r="F54" s="17">
        <v>1</v>
      </c>
      <c r="G54" s="17">
        <v>2</v>
      </c>
      <c r="H54" s="17"/>
      <c r="I54" s="17"/>
      <c r="J54" s="17"/>
      <c r="K54" s="17"/>
      <c r="L54" s="17"/>
      <c r="M54" s="17"/>
      <c r="N54" s="17"/>
      <c r="O54" s="17"/>
      <c r="P54" s="17"/>
      <c r="Q54" s="16"/>
      <c r="R54" s="17"/>
      <c r="S54" s="16"/>
      <c r="T54" s="17"/>
      <c r="U54" s="16"/>
      <c r="V54" s="17"/>
      <c r="W54" s="16"/>
      <c r="X54" s="17"/>
      <c r="Y54" s="16"/>
      <c r="Z54" s="17"/>
      <c r="AA54" s="16"/>
      <c r="AB54" s="17"/>
      <c r="AC54" s="16"/>
      <c r="AD54" s="17"/>
      <c r="AE54" s="16"/>
      <c r="AF54" s="17"/>
      <c r="AG54" s="16"/>
      <c r="AH54" s="17"/>
      <c r="AI54" s="16"/>
      <c r="AJ54" s="17"/>
      <c r="AK54" s="16"/>
      <c r="AL54" s="17"/>
      <c r="AM54" s="16"/>
      <c r="AN54" s="17"/>
      <c r="AO54" s="16"/>
      <c r="AP54" s="17"/>
      <c r="AQ54" s="16"/>
      <c r="AR54" s="17"/>
      <c r="AS54" s="16"/>
      <c r="AT54" s="17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7"/>
      <c r="CG54" s="16"/>
      <c r="CH54" s="32">
        <f>SUM(F54:CG54)</f>
        <v>3</v>
      </c>
    </row>
    <row r="55" spans="1:86" ht="33" customHeight="1" thickTop="1" thickBot="1" x14ac:dyDescent="0.3">
      <c r="A55" s="23">
        <v>48</v>
      </c>
      <c r="B55" s="11" t="s">
        <v>12</v>
      </c>
      <c r="C55" s="27" t="str">
        <f>'S.O.'!B50</f>
        <v>Fondo Ambiental Público de la Ciudad de México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6"/>
      <c r="R55" s="17"/>
      <c r="S55" s="16"/>
      <c r="T55" s="17"/>
      <c r="U55" s="16"/>
      <c r="V55" s="17"/>
      <c r="W55" s="16"/>
      <c r="X55" s="17"/>
      <c r="Y55" s="16"/>
      <c r="Z55" s="17"/>
      <c r="AA55" s="16"/>
      <c r="AB55" s="17"/>
      <c r="AC55" s="16"/>
      <c r="AD55" s="17"/>
      <c r="AE55" s="16"/>
      <c r="AF55" s="17"/>
      <c r="AG55" s="16"/>
      <c r="AH55" s="17"/>
      <c r="AI55" s="16"/>
      <c r="AJ55" s="17"/>
      <c r="AK55" s="16"/>
      <c r="AL55" s="17"/>
      <c r="AM55" s="16"/>
      <c r="AN55" s="17"/>
      <c r="AO55" s="16"/>
      <c r="AP55" s="17"/>
      <c r="AQ55" s="16"/>
      <c r="AR55" s="17"/>
      <c r="AS55" s="16"/>
      <c r="AT55" s="17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7"/>
      <c r="CG55" s="16"/>
      <c r="CH55" s="23"/>
    </row>
    <row r="56" spans="1:86" ht="33" customHeight="1" thickTop="1" thickBot="1" x14ac:dyDescent="0.3">
      <c r="A56" s="23">
        <v>49</v>
      </c>
      <c r="B56" s="11" t="s">
        <v>12</v>
      </c>
      <c r="C56" s="27" t="str">
        <f>'S.O.'!B51</f>
        <v>Fondo de Desarrollo Económico de la Ciudad de México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6"/>
      <c r="R56" s="17"/>
      <c r="S56" s="16"/>
      <c r="T56" s="17"/>
      <c r="U56" s="16"/>
      <c r="V56" s="17"/>
      <c r="W56" s="16"/>
      <c r="X56" s="17"/>
      <c r="Y56" s="16"/>
      <c r="Z56" s="17"/>
      <c r="AA56" s="16"/>
      <c r="AB56" s="17"/>
      <c r="AC56" s="16"/>
      <c r="AD56" s="17"/>
      <c r="AE56" s="16"/>
      <c r="AF56" s="17"/>
      <c r="AG56" s="16"/>
      <c r="AH56" s="17"/>
      <c r="AI56" s="16"/>
      <c r="AJ56" s="17"/>
      <c r="AK56" s="16"/>
      <c r="AL56" s="17"/>
      <c r="AM56" s="16"/>
      <c r="AN56" s="17"/>
      <c r="AO56" s="16"/>
      <c r="AP56" s="17"/>
      <c r="AQ56" s="16"/>
      <c r="AR56" s="17"/>
      <c r="AS56" s="16"/>
      <c r="AT56" s="17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7"/>
      <c r="CG56" s="16"/>
      <c r="CH56" s="23"/>
    </row>
    <row r="57" spans="1:86" ht="33" customHeight="1" thickTop="1" thickBot="1" x14ac:dyDescent="0.3">
      <c r="A57" s="23">
        <v>50</v>
      </c>
      <c r="B57" s="11" t="s">
        <v>12</v>
      </c>
      <c r="C57" s="27" t="str">
        <f>'S.O.'!B52</f>
        <v>Fondo Mixto de Promoción Turística de la Ciudad de México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6"/>
      <c r="R57" s="17"/>
      <c r="S57" s="16"/>
      <c r="T57" s="17"/>
      <c r="U57" s="16"/>
      <c r="V57" s="17"/>
      <c r="W57" s="16"/>
      <c r="X57" s="17"/>
      <c r="Y57" s="16"/>
      <c r="Z57" s="17"/>
      <c r="AA57" s="16"/>
      <c r="AB57" s="17"/>
      <c r="AC57" s="16"/>
      <c r="AD57" s="17"/>
      <c r="AE57" s="16"/>
      <c r="AF57" s="17"/>
      <c r="AG57" s="16"/>
      <c r="AH57" s="17"/>
      <c r="AI57" s="16"/>
      <c r="AJ57" s="17"/>
      <c r="AK57" s="16"/>
      <c r="AL57" s="17"/>
      <c r="AM57" s="16"/>
      <c r="AN57" s="17"/>
      <c r="AO57" s="16"/>
      <c r="AP57" s="17"/>
      <c r="AQ57" s="16"/>
      <c r="AR57" s="17"/>
      <c r="AS57" s="16"/>
      <c r="AT57" s="17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7"/>
      <c r="CG57" s="16"/>
      <c r="CH57" s="23"/>
    </row>
    <row r="58" spans="1:86" ht="33" customHeight="1" thickTop="1" thickBot="1" x14ac:dyDescent="0.3">
      <c r="A58" s="23">
        <v>51</v>
      </c>
      <c r="B58" s="11" t="s">
        <v>12</v>
      </c>
      <c r="C58" s="27" t="str">
        <f>'S.O.'!B53</f>
        <v>Fondo para el Desarrollo Social de la Ciudad de México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6"/>
      <c r="R58" s="17"/>
      <c r="S58" s="16"/>
      <c r="T58" s="17"/>
      <c r="U58" s="16"/>
      <c r="V58" s="17"/>
      <c r="W58" s="16"/>
      <c r="X58" s="17"/>
      <c r="Y58" s="16"/>
      <c r="Z58" s="17"/>
      <c r="AA58" s="16"/>
      <c r="AB58" s="17"/>
      <c r="AC58" s="16"/>
      <c r="AD58" s="17"/>
      <c r="AE58" s="16"/>
      <c r="AF58" s="17"/>
      <c r="AG58" s="16"/>
      <c r="AH58" s="17"/>
      <c r="AI58" s="16"/>
      <c r="AJ58" s="17"/>
      <c r="AK58" s="16"/>
      <c r="AL58" s="17"/>
      <c r="AM58" s="16"/>
      <c r="AN58" s="17"/>
      <c r="AO58" s="16"/>
      <c r="AP58" s="17"/>
      <c r="AQ58" s="16"/>
      <c r="AR58" s="17"/>
      <c r="AS58" s="16"/>
      <c r="AT58" s="17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7"/>
      <c r="CG58" s="16"/>
      <c r="CH58" s="23"/>
    </row>
    <row r="59" spans="1:86" ht="33" customHeight="1" thickTop="1" thickBot="1" x14ac:dyDescent="0.3">
      <c r="A59" s="23">
        <v>52</v>
      </c>
      <c r="B59" s="11" t="s">
        <v>12</v>
      </c>
      <c r="C59" s="27" t="str">
        <f>'S.O.'!B54</f>
        <v>Fondo para la Atención y Apoyo a las Víctimas del Delito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6"/>
      <c r="R59" s="17"/>
      <c r="S59" s="16"/>
      <c r="T59" s="17"/>
      <c r="U59" s="16"/>
      <c r="V59" s="17"/>
      <c r="W59" s="16"/>
      <c r="X59" s="17"/>
      <c r="Y59" s="16"/>
      <c r="Z59" s="17"/>
      <c r="AA59" s="16"/>
      <c r="AB59" s="17"/>
      <c r="AC59" s="16"/>
      <c r="AD59" s="17"/>
      <c r="AE59" s="16"/>
      <c r="AF59" s="17"/>
      <c r="AG59" s="16"/>
      <c r="AH59" s="17"/>
      <c r="AI59" s="16"/>
      <c r="AJ59" s="17"/>
      <c r="AK59" s="16"/>
      <c r="AL59" s="17"/>
      <c r="AM59" s="16"/>
      <c r="AN59" s="17"/>
      <c r="AO59" s="16"/>
      <c r="AP59" s="17"/>
      <c r="AQ59" s="16"/>
      <c r="AR59" s="17"/>
      <c r="AS59" s="16"/>
      <c r="AT59" s="17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7"/>
      <c r="CG59" s="16"/>
      <c r="CH59" s="23"/>
    </row>
    <row r="60" spans="1:86" ht="33" customHeight="1" thickTop="1" thickBot="1" x14ac:dyDescent="0.3">
      <c r="A60" s="23">
        <v>53</v>
      </c>
      <c r="B60" s="11" t="s">
        <v>12</v>
      </c>
      <c r="C60" s="27" t="str">
        <f>'S.O.'!B55</f>
        <v>Fondo Público de Atenciòn al Ciclista y al Peatón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6"/>
      <c r="R60" s="17"/>
      <c r="S60" s="16"/>
      <c r="T60" s="17"/>
      <c r="U60" s="16"/>
      <c r="V60" s="17"/>
      <c r="W60" s="16"/>
      <c r="X60" s="17"/>
      <c r="Y60" s="16"/>
      <c r="Z60" s="17"/>
      <c r="AA60" s="16"/>
      <c r="AB60" s="17"/>
      <c r="AC60" s="16"/>
      <c r="AD60" s="17"/>
      <c r="AE60" s="16"/>
      <c r="AF60" s="17"/>
      <c r="AG60" s="16"/>
      <c r="AH60" s="17"/>
      <c r="AI60" s="16"/>
      <c r="AJ60" s="17"/>
      <c r="AK60" s="16"/>
      <c r="AL60" s="17"/>
      <c r="AM60" s="16"/>
      <c r="AN60" s="17"/>
      <c r="AO60" s="16"/>
      <c r="AP60" s="17"/>
      <c r="AQ60" s="16"/>
      <c r="AR60" s="17"/>
      <c r="AS60" s="16"/>
      <c r="AT60" s="17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7"/>
      <c r="CG60" s="16"/>
      <c r="CH60" s="23"/>
    </row>
    <row r="61" spans="1:86" ht="33" customHeight="1" thickTop="1" thickBot="1" x14ac:dyDescent="0.3">
      <c r="A61" s="23">
        <v>54</v>
      </c>
      <c r="B61" s="11" t="s">
        <v>12</v>
      </c>
      <c r="C61" s="27" t="str">
        <f>'S.O.'!B56</f>
        <v>Heroico Cuerpo de Bomberos de la Ciudad de México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6"/>
      <c r="R61" s="17"/>
      <c r="S61" s="16"/>
      <c r="T61" s="17"/>
      <c r="U61" s="16"/>
      <c r="V61" s="17"/>
      <c r="W61" s="16"/>
      <c r="X61" s="17"/>
      <c r="Y61" s="16"/>
      <c r="Z61" s="17"/>
      <c r="AA61" s="16"/>
      <c r="AB61" s="17"/>
      <c r="AC61" s="16"/>
      <c r="AD61" s="17">
        <v>10</v>
      </c>
      <c r="AE61" s="16">
        <v>13</v>
      </c>
      <c r="AF61" s="17"/>
      <c r="AG61" s="16"/>
      <c r="AH61" s="17"/>
      <c r="AI61" s="16"/>
      <c r="AJ61" s="17"/>
      <c r="AK61" s="16"/>
      <c r="AL61" s="17"/>
      <c r="AM61" s="16"/>
      <c r="AN61" s="17"/>
      <c r="AO61" s="16"/>
      <c r="AP61" s="17"/>
      <c r="AQ61" s="16"/>
      <c r="AR61" s="17"/>
      <c r="AS61" s="16"/>
      <c r="AT61" s="17"/>
      <c r="AU61" s="16"/>
      <c r="AV61" s="16"/>
      <c r="AW61" s="16"/>
      <c r="AX61" s="16"/>
      <c r="AY61" s="16"/>
      <c r="AZ61" s="16"/>
      <c r="BA61" s="16"/>
      <c r="BB61" s="16">
        <v>10</v>
      </c>
      <c r="BC61" s="16">
        <v>13</v>
      </c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7"/>
      <c r="CG61" s="16"/>
      <c r="CH61" s="29">
        <f>SUM(AD61:CG61)</f>
        <v>46</v>
      </c>
    </row>
    <row r="62" spans="1:86" ht="33" customHeight="1" thickTop="1" thickBot="1" x14ac:dyDescent="0.3">
      <c r="A62" s="23">
        <v>55</v>
      </c>
      <c r="B62" s="11" t="s">
        <v>12</v>
      </c>
      <c r="C62" s="27" t="str">
        <f>'S.O.'!B57</f>
        <v>Instituto de Capacitación para el Trabajo de la Ciudad de México</v>
      </c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6"/>
      <c r="R62" s="17"/>
      <c r="S62" s="16"/>
      <c r="T62" s="17"/>
      <c r="U62" s="16"/>
      <c r="V62" s="17"/>
      <c r="W62" s="16"/>
      <c r="X62" s="17"/>
      <c r="Y62" s="16"/>
      <c r="Z62" s="17"/>
      <c r="AA62" s="16"/>
      <c r="AB62" s="17"/>
      <c r="AC62" s="16"/>
      <c r="AD62" s="17"/>
      <c r="AE62" s="16"/>
      <c r="AF62" s="17"/>
      <c r="AG62" s="16"/>
      <c r="AH62" s="17"/>
      <c r="AI62" s="16"/>
      <c r="AJ62" s="17"/>
      <c r="AK62" s="16"/>
      <c r="AL62" s="17"/>
      <c r="AM62" s="16"/>
      <c r="AN62" s="17"/>
      <c r="AO62" s="16"/>
      <c r="AP62" s="17"/>
      <c r="AQ62" s="16"/>
      <c r="AR62" s="17"/>
      <c r="AS62" s="16"/>
      <c r="AT62" s="17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7"/>
      <c r="CG62" s="16"/>
      <c r="CH62" s="23"/>
    </row>
    <row r="63" spans="1:86" ht="33" customHeight="1" thickTop="1" thickBot="1" x14ac:dyDescent="0.3">
      <c r="A63" s="23">
        <v>56</v>
      </c>
      <c r="B63" s="11" t="s">
        <v>12</v>
      </c>
      <c r="C63" s="27" t="str">
        <f>'S.O.'!B58</f>
        <v>Instituto de Educación Media Superior de la Ciudad de México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6"/>
      <c r="R63" s="17"/>
      <c r="S63" s="16"/>
      <c r="T63" s="17"/>
      <c r="U63" s="16"/>
      <c r="V63" s="17"/>
      <c r="W63" s="16"/>
      <c r="X63" s="17"/>
      <c r="Y63" s="16"/>
      <c r="Z63" s="17"/>
      <c r="AA63" s="16"/>
      <c r="AB63" s="17"/>
      <c r="AC63" s="16"/>
      <c r="AD63" s="17"/>
      <c r="AE63" s="16"/>
      <c r="AF63" s="17"/>
      <c r="AG63" s="16"/>
      <c r="AH63" s="17"/>
      <c r="AI63" s="16"/>
      <c r="AJ63" s="17"/>
      <c r="AK63" s="16"/>
      <c r="AL63" s="17"/>
      <c r="AM63" s="16"/>
      <c r="AN63" s="17"/>
      <c r="AO63" s="16"/>
      <c r="AP63" s="17"/>
      <c r="AQ63" s="16"/>
      <c r="AR63" s="17"/>
      <c r="AS63" s="16"/>
      <c r="AT63" s="17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>
        <v>8</v>
      </c>
      <c r="BS63" s="16">
        <v>13</v>
      </c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7"/>
      <c r="CG63" s="16"/>
      <c r="CH63" s="29">
        <f>SUM(BR63:CG63)</f>
        <v>21</v>
      </c>
    </row>
    <row r="64" spans="1:86" ht="33" customHeight="1" thickTop="1" thickBot="1" x14ac:dyDescent="0.3">
      <c r="A64" s="23">
        <v>57</v>
      </c>
      <c r="B64" s="11" t="s">
        <v>11</v>
      </c>
      <c r="C64" s="27" t="str">
        <f>'S.O.'!B59</f>
        <v>Instituto de Formación Profesional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6"/>
      <c r="R64" s="17"/>
      <c r="S64" s="16"/>
      <c r="T64" s="17"/>
      <c r="U64" s="16"/>
      <c r="V64" s="17"/>
      <c r="W64" s="16"/>
      <c r="X64" s="17"/>
      <c r="Y64" s="16"/>
      <c r="Z64" s="17"/>
      <c r="AA64" s="16"/>
      <c r="AB64" s="17"/>
      <c r="AC64" s="16"/>
      <c r="AD64" s="17"/>
      <c r="AE64" s="16"/>
      <c r="AF64" s="17"/>
      <c r="AG64" s="16"/>
      <c r="AH64" s="17"/>
      <c r="AI64" s="16"/>
      <c r="AJ64" s="17"/>
      <c r="AK64" s="16"/>
      <c r="AL64" s="17"/>
      <c r="AM64" s="16"/>
      <c r="AN64" s="17"/>
      <c r="AO64" s="16"/>
      <c r="AP64" s="17"/>
      <c r="AQ64" s="16"/>
      <c r="AR64" s="17"/>
      <c r="AS64" s="16"/>
      <c r="AT64" s="17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7"/>
      <c r="CG64" s="16"/>
      <c r="CH64" s="23"/>
    </row>
    <row r="65" spans="1:86" ht="33" customHeight="1" thickTop="1" thickBot="1" x14ac:dyDescent="0.3">
      <c r="A65" s="23">
        <v>58</v>
      </c>
      <c r="B65" s="11" t="s">
        <v>12</v>
      </c>
      <c r="C65" s="27" t="str">
        <f>'S.O.'!B60</f>
        <v>Instituto de la Juventud de la Ciudad de México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6"/>
      <c r="R65" s="17"/>
      <c r="S65" s="16"/>
      <c r="T65" s="17"/>
      <c r="U65" s="16"/>
      <c r="V65" s="17"/>
      <c r="W65" s="16"/>
      <c r="X65" s="17"/>
      <c r="Y65" s="16"/>
      <c r="Z65" s="17"/>
      <c r="AA65" s="16"/>
      <c r="AB65" s="17"/>
      <c r="AC65" s="16"/>
      <c r="AD65" s="17"/>
      <c r="AE65" s="16"/>
      <c r="AF65" s="17"/>
      <c r="AG65" s="16"/>
      <c r="AH65" s="17"/>
      <c r="AI65" s="16"/>
      <c r="AJ65" s="17"/>
      <c r="AK65" s="16"/>
      <c r="AL65" s="17"/>
      <c r="AM65" s="16"/>
      <c r="AN65" s="17"/>
      <c r="AO65" s="16"/>
      <c r="AP65" s="17"/>
      <c r="AQ65" s="16"/>
      <c r="AR65" s="17"/>
      <c r="AS65" s="16"/>
      <c r="AT65" s="17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7"/>
      <c r="CG65" s="16"/>
      <c r="CH65" s="23"/>
    </row>
    <row r="66" spans="1:86" ht="33" customHeight="1" thickTop="1" thickBot="1" x14ac:dyDescent="0.3">
      <c r="A66" s="23">
        <v>59</v>
      </c>
      <c r="B66" s="11" t="s">
        <v>12</v>
      </c>
      <c r="C66" s="27" t="str">
        <f>'S.O.'!B61</f>
        <v>Instituto de Personas con Discapacidad de la Ciudad de México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6"/>
      <c r="R66" s="17"/>
      <c r="S66" s="16"/>
      <c r="T66" s="17"/>
      <c r="U66" s="16"/>
      <c r="V66" s="17"/>
      <c r="W66" s="16"/>
      <c r="X66" s="17"/>
      <c r="Y66" s="16"/>
      <c r="Z66" s="17"/>
      <c r="AA66" s="16"/>
      <c r="AB66" s="17"/>
      <c r="AC66" s="16"/>
      <c r="AD66" s="17"/>
      <c r="AE66" s="16"/>
      <c r="AF66" s="17"/>
      <c r="AG66" s="16"/>
      <c r="AH66" s="17"/>
      <c r="AI66" s="16"/>
      <c r="AJ66" s="17"/>
      <c r="AK66" s="16"/>
      <c r="AL66" s="17"/>
      <c r="AM66" s="16"/>
      <c r="AN66" s="17"/>
      <c r="AO66" s="16"/>
      <c r="AP66" s="17"/>
      <c r="AQ66" s="16"/>
      <c r="AR66" s="17"/>
      <c r="AS66" s="16"/>
      <c r="AT66" s="17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7"/>
      <c r="CG66" s="16"/>
      <c r="CH66" s="23"/>
    </row>
    <row r="67" spans="1:86" ht="38.25" customHeight="1" thickTop="1" thickBot="1" x14ac:dyDescent="0.3">
      <c r="A67" s="23">
        <v>60</v>
      </c>
      <c r="B67" s="11" t="s">
        <v>12</v>
      </c>
      <c r="C67" s="27" t="str">
        <f>'S.O.'!B62</f>
        <v>Instituto de Transparencia, Acceso a la Información Pública, Protección de Datos Personales y Rendición de Cuentas de la Ciudad de México</v>
      </c>
      <c r="D67" s="17"/>
      <c r="E67" s="17"/>
      <c r="F67" s="17">
        <v>1</v>
      </c>
      <c r="G67" s="17">
        <v>1</v>
      </c>
      <c r="H67" s="17"/>
      <c r="I67" s="17"/>
      <c r="J67" s="17">
        <v>1</v>
      </c>
      <c r="K67" s="17"/>
      <c r="L67" s="17"/>
      <c r="M67" s="17"/>
      <c r="N67" s="17"/>
      <c r="O67" s="17"/>
      <c r="P67" s="17"/>
      <c r="Q67" s="16"/>
      <c r="R67" s="17"/>
      <c r="S67" s="16"/>
      <c r="T67" s="17"/>
      <c r="U67" s="16"/>
      <c r="V67" s="16">
        <v>2</v>
      </c>
      <c r="W67" s="16">
        <v>1</v>
      </c>
      <c r="X67" s="17"/>
      <c r="Y67" s="16"/>
      <c r="Z67" s="17"/>
      <c r="AA67" s="16"/>
      <c r="AB67" s="17"/>
      <c r="AC67" s="16"/>
      <c r="AD67" s="17">
        <v>1</v>
      </c>
      <c r="AE67" s="16"/>
      <c r="AF67" s="17">
        <v>3</v>
      </c>
      <c r="AG67" s="16">
        <v>6</v>
      </c>
      <c r="AH67" s="17"/>
      <c r="AI67" s="16"/>
      <c r="AJ67" s="17">
        <v>2</v>
      </c>
      <c r="AK67" s="16">
        <v>1</v>
      </c>
      <c r="AL67" s="17"/>
      <c r="AM67" s="16"/>
      <c r="AN67" s="17"/>
      <c r="AO67" s="16"/>
      <c r="AP67" s="17"/>
      <c r="AQ67" s="16"/>
      <c r="AR67" s="17"/>
      <c r="AS67" s="16"/>
      <c r="AT67" s="17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7"/>
      <c r="CG67" s="16"/>
      <c r="CH67" s="29">
        <f>SUM(F67:CG67)</f>
        <v>19</v>
      </c>
    </row>
    <row r="68" spans="1:86" ht="33" customHeight="1" thickTop="1" thickBot="1" x14ac:dyDescent="0.3">
      <c r="A68" s="23">
        <v>61</v>
      </c>
      <c r="B68" s="11" t="s">
        <v>12</v>
      </c>
      <c r="C68" s="27" t="str">
        <f>'S.O.'!B63</f>
        <v>Instituto de Verificación Administrativa de la Ciudad de México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6"/>
      <c r="R68" s="17"/>
      <c r="S68" s="16"/>
      <c r="T68" s="17"/>
      <c r="U68" s="16"/>
      <c r="V68" s="17"/>
      <c r="W68" s="16"/>
      <c r="X68" s="17"/>
      <c r="Y68" s="16"/>
      <c r="Z68" s="17"/>
      <c r="AA68" s="16"/>
      <c r="AB68" s="17"/>
      <c r="AC68" s="16"/>
      <c r="AD68" s="17"/>
      <c r="AE68" s="16"/>
      <c r="AF68" s="17"/>
      <c r="AG68" s="16"/>
      <c r="AH68" s="17">
        <v>23</v>
      </c>
      <c r="AI68" s="16">
        <v>14</v>
      </c>
      <c r="AJ68" s="17"/>
      <c r="AK68" s="16"/>
      <c r="AL68" s="17"/>
      <c r="AM68" s="16"/>
      <c r="AN68" s="17"/>
      <c r="AO68" s="16"/>
      <c r="AP68" s="17"/>
      <c r="AQ68" s="16"/>
      <c r="AR68" s="17"/>
      <c r="AS68" s="16"/>
      <c r="AT68" s="17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7"/>
      <c r="CG68" s="16"/>
      <c r="CH68" s="29">
        <f>SUM(AH68:CG68)</f>
        <v>37</v>
      </c>
    </row>
    <row r="69" spans="1:86" ht="33" customHeight="1" thickTop="1" thickBot="1" x14ac:dyDescent="0.3">
      <c r="A69" s="23">
        <v>62</v>
      </c>
      <c r="B69" s="11" t="s">
        <v>12</v>
      </c>
      <c r="C69" s="27" t="str">
        <f>'S.O.'!B64</f>
        <v>Instituto de Vivienda de la Ciudad de México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6"/>
      <c r="R69" s="17"/>
      <c r="S69" s="16"/>
      <c r="T69" s="17"/>
      <c r="U69" s="16"/>
      <c r="V69" s="17"/>
      <c r="W69" s="16"/>
      <c r="X69" s="17">
        <v>21</v>
      </c>
      <c r="Y69" s="16">
        <v>19</v>
      </c>
      <c r="Z69" s="17"/>
      <c r="AA69" s="16"/>
      <c r="AB69" s="17"/>
      <c r="AC69" s="16"/>
      <c r="AD69" s="17"/>
      <c r="AE69" s="16"/>
      <c r="AF69" s="17"/>
      <c r="AG69" s="16"/>
      <c r="AH69" s="17"/>
      <c r="AI69" s="16"/>
      <c r="AJ69" s="17"/>
      <c r="AK69" s="16"/>
      <c r="AL69" s="17"/>
      <c r="AM69" s="16"/>
      <c r="AN69" s="17">
        <v>23</v>
      </c>
      <c r="AO69" s="16">
        <v>17</v>
      </c>
      <c r="AP69" s="17"/>
      <c r="AQ69" s="16"/>
      <c r="AR69" s="17">
        <v>28</v>
      </c>
      <c r="AS69" s="16">
        <v>19</v>
      </c>
      <c r="AT69" s="17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7"/>
      <c r="CG69" s="16"/>
      <c r="CH69" s="29">
        <f>SUM(X69:CG69)</f>
        <v>127</v>
      </c>
    </row>
    <row r="70" spans="1:86" ht="33" customHeight="1" thickTop="1" thickBot="1" x14ac:dyDescent="0.3">
      <c r="A70" s="23">
        <v>63</v>
      </c>
      <c r="B70" s="11" t="s">
        <v>12</v>
      </c>
      <c r="C70" s="27" t="str">
        <f>'S.O.'!B65</f>
        <v>Instituto del Deporte de la Ciudad de México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6"/>
      <c r="R70" s="17"/>
      <c r="S70" s="16"/>
      <c r="T70" s="17"/>
      <c r="U70" s="16"/>
      <c r="V70" s="16">
        <v>2</v>
      </c>
      <c r="W70" s="16">
        <v>2</v>
      </c>
      <c r="X70" s="17"/>
      <c r="Y70" s="16"/>
      <c r="Z70" s="17"/>
      <c r="AA70" s="16"/>
      <c r="AB70" s="17"/>
      <c r="AC70" s="16"/>
      <c r="AD70" s="17"/>
      <c r="AE70" s="16"/>
      <c r="AF70" s="17"/>
      <c r="AG70" s="16"/>
      <c r="AH70" s="17"/>
      <c r="AI70" s="16"/>
      <c r="AJ70" s="17"/>
      <c r="AK70" s="16">
        <v>1</v>
      </c>
      <c r="AL70" s="17"/>
      <c r="AM70" s="16"/>
      <c r="AN70" s="17"/>
      <c r="AO70" s="16"/>
      <c r="AP70" s="17"/>
      <c r="AQ70" s="16"/>
      <c r="AR70" s="17"/>
      <c r="AS70" s="16"/>
      <c r="AT70" s="17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>
        <v>1</v>
      </c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7"/>
      <c r="CG70" s="16"/>
      <c r="CH70" s="29">
        <f>SUM(V70:CG70)</f>
        <v>6</v>
      </c>
    </row>
    <row r="71" spans="1:86" ht="33" customHeight="1" thickTop="1" thickBot="1" x14ac:dyDescent="0.3">
      <c r="A71" s="23">
        <v>64</v>
      </c>
      <c r="B71" s="11" t="s">
        <v>12</v>
      </c>
      <c r="C71" s="27" t="str">
        <f>'S.O.'!B66</f>
        <v>Instituto Electoral de la Ciudad de México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6"/>
      <c r="R71" s="17">
        <v>13</v>
      </c>
      <c r="S71" s="16">
        <v>20</v>
      </c>
      <c r="T71" s="17"/>
      <c r="U71" s="16"/>
      <c r="V71" s="17"/>
      <c r="W71" s="16"/>
      <c r="X71" s="17"/>
      <c r="Y71" s="16"/>
      <c r="Z71" s="17"/>
      <c r="AA71" s="16"/>
      <c r="AB71" s="17"/>
      <c r="AC71" s="16"/>
      <c r="AD71" s="17"/>
      <c r="AE71" s="16"/>
      <c r="AF71" s="17"/>
      <c r="AG71" s="16"/>
      <c r="AH71" s="17"/>
      <c r="AI71" s="16"/>
      <c r="AJ71" s="17"/>
      <c r="AK71" s="16"/>
      <c r="AL71" s="17"/>
      <c r="AM71" s="16"/>
      <c r="AN71" s="17"/>
      <c r="AO71" s="16"/>
      <c r="AP71" s="17"/>
      <c r="AQ71" s="16"/>
      <c r="AR71" s="17"/>
      <c r="AS71" s="16"/>
      <c r="AT71" s="17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7"/>
      <c r="CG71" s="16"/>
      <c r="CH71" s="29">
        <f>SUM(D71:CG71)</f>
        <v>33</v>
      </c>
    </row>
    <row r="72" spans="1:86" ht="33" customHeight="1" thickTop="1" thickBot="1" x14ac:dyDescent="0.3">
      <c r="A72" s="23">
        <v>65</v>
      </c>
      <c r="B72" s="11" t="s">
        <v>12</v>
      </c>
      <c r="C72" s="27" t="str">
        <f>'S.O.'!B67</f>
        <v>Instituto Local de la Infraestructura Física Educativa de la Ciudad de México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6"/>
      <c r="R72" s="17"/>
      <c r="S72" s="16"/>
      <c r="T72" s="17"/>
      <c r="U72" s="16"/>
      <c r="V72" s="17"/>
      <c r="W72" s="16"/>
      <c r="X72" s="17"/>
      <c r="Y72" s="16"/>
      <c r="Z72" s="17"/>
      <c r="AA72" s="16"/>
      <c r="AB72" s="17">
        <v>12</v>
      </c>
      <c r="AC72" s="16">
        <v>16</v>
      </c>
      <c r="AD72" s="17"/>
      <c r="AE72" s="16"/>
      <c r="AF72" s="17"/>
      <c r="AG72" s="16"/>
      <c r="AH72" s="17"/>
      <c r="AI72" s="16"/>
      <c r="AJ72" s="17"/>
      <c r="AK72" s="16"/>
      <c r="AL72" s="17"/>
      <c r="AM72" s="16"/>
      <c r="AN72" s="17"/>
      <c r="AO72" s="16"/>
      <c r="AP72" s="17"/>
      <c r="AQ72" s="16"/>
      <c r="AR72" s="17"/>
      <c r="AS72" s="16"/>
      <c r="AT72" s="17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7"/>
      <c r="CG72" s="16"/>
      <c r="CH72" s="29">
        <f>SUM(AB72:CG72)</f>
        <v>28</v>
      </c>
    </row>
    <row r="73" spans="1:86" ht="33" customHeight="1" thickTop="1" thickBot="1" x14ac:dyDescent="0.3">
      <c r="A73" s="23">
        <v>66</v>
      </c>
      <c r="B73" s="11" t="s">
        <v>11</v>
      </c>
      <c r="C73" s="27" t="str">
        <f>'S.O.'!B68</f>
        <v>Instituto para la Atención y Prevención de las Adicciones en la Ciudad de México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6"/>
      <c r="R73" s="17"/>
      <c r="S73" s="16"/>
      <c r="T73" s="17"/>
      <c r="U73" s="16"/>
      <c r="V73" s="17"/>
      <c r="W73" s="16"/>
      <c r="X73" s="17"/>
      <c r="Y73" s="16"/>
      <c r="Z73" s="17"/>
      <c r="AA73" s="16"/>
      <c r="AB73" s="17"/>
      <c r="AC73" s="16"/>
      <c r="AD73" s="17"/>
      <c r="AE73" s="16"/>
      <c r="AF73" s="17"/>
      <c r="AG73" s="16"/>
      <c r="AH73" s="17"/>
      <c r="AI73" s="16"/>
      <c r="AJ73" s="17"/>
      <c r="AK73" s="16"/>
      <c r="AL73" s="17"/>
      <c r="AM73" s="16"/>
      <c r="AN73" s="17"/>
      <c r="AO73" s="16"/>
      <c r="AP73" s="17"/>
      <c r="AQ73" s="16"/>
      <c r="AR73" s="17"/>
      <c r="AS73" s="16"/>
      <c r="AT73" s="17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>
        <v>12</v>
      </c>
      <c r="BK73" s="16">
        <v>15</v>
      </c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7"/>
      <c r="CG73" s="16"/>
      <c r="CH73" s="32">
        <f>SUM(BJ73:CG73)</f>
        <v>27</v>
      </c>
    </row>
    <row r="74" spans="1:86" ht="33" customHeight="1" thickTop="1" thickBot="1" x14ac:dyDescent="0.3">
      <c r="A74" s="23">
        <v>67</v>
      </c>
      <c r="B74" s="11" t="s">
        <v>12</v>
      </c>
      <c r="C74" s="27" t="str">
        <f>'S.O.'!B69</f>
        <v>Instituto para la Seguridad de las Construcciones en la Ciudad de México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6"/>
      <c r="R74" s="17"/>
      <c r="S74" s="16"/>
      <c r="T74" s="17"/>
      <c r="U74" s="16"/>
      <c r="V74" s="17"/>
      <c r="W74" s="16"/>
      <c r="X74" s="17"/>
      <c r="Y74" s="16"/>
      <c r="Z74" s="17"/>
      <c r="AA74" s="16"/>
      <c r="AB74" s="17"/>
      <c r="AC74" s="16"/>
      <c r="AD74" s="17"/>
      <c r="AE74" s="16"/>
      <c r="AF74" s="17"/>
      <c r="AG74" s="16"/>
      <c r="AH74" s="17"/>
      <c r="AI74" s="16"/>
      <c r="AJ74" s="17"/>
      <c r="AK74" s="16"/>
      <c r="AL74" s="17"/>
      <c r="AM74" s="16"/>
      <c r="AN74" s="17"/>
      <c r="AO74" s="16"/>
      <c r="AP74" s="17"/>
      <c r="AQ74" s="16"/>
      <c r="AR74" s="17"/>
      <c r="AS74" s="16"/>
      <c r="AT74" s="17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7"/>
      <c r="CG74" s="16"/>
      <c r="CH74" s="23"/>
    </row>
    <row r="75" spans="1:86" ht="33" customHeight="1" thickTop="1" thickBot="1" x14ac:dyDescent="0.3">
      <c r="A75" s="23">
        <v>68</v>
      </c>
      <c r="B75" s="11" t="s">
        <v>12</v>
      </c>
      <c r="C75" s="27" t="str">
        <f>'S.O.'!B70</f>
        <v xml:space="preserve">Jefatura de Gobierno de la Ciudad de México 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6"/>
      <c r="R75" s="17"/>
      <c r="S75" s="16"/>
      <c r="T75" s="17"/>
      <c r="U75" s="16"/>
      <c r="V75" s="17"/>
      <c r="W75" s="16"/>
      <c r="X75" s="17"/>
      <c r="Y75" s="16"/>
      <c r="Z75" s="17"/>
      <c r="AA75" s="16"/>
      <c r="AB75" s="17"/>
      <c r="AC75" s="16"/>
      <c r="AD75" s="17"/>
      <c r="AE75" s="16"/>
      <c r="AF75" s="17"/>
      <c r="AG75" s="16"/>
      <c r="AH75" s="17"/>
      <c r="AI75" s="16"/>
      <c r="AJ75" s="17"/>
      <c r="AK75" s="16"/>
      <c r="AL75" s="17"/>
      <c r="AM75" s="16"/>
      <c r="AN75" s="17"/>
      <c r="AO75" s="16"/>
      <c r="AP75" s="17"/>
      <c r="AQ75" s="16"/>
      <c r="AR75" s="17"/>
      <c r="AS75" s="16"/>
      <c r="AT75" s="17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7"/>
      <c r="CG75" s="16"/>
      <c r="CH75" s="23"/>
    </row>
    <row r="76" spans="1:86" ht="33" customHeight="1" thickTop="1" thickBot="1" x14ac:dyDescent="0.3">
      <c r="A76" s="23">
        <v>69</v>
      </c>
      <c r="B76" s="11" t="s">
        <v>12</v>
      </c>
      <c r="C76" s="27" t="str">
        <f>'S.O.'!B71</f>
        <v>Junta de Asistencia Privada de la Ciudad de México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6"/>
      <c r="R76" s="17"/>
      <c r="S76" s="16"/>
      <c r="T76" s="17"/>
      <c r="U76" s="16"/>
      <c r="V76" s="17"/>
      <c r="W76" s="16"/>
      <c r="X76" s="17"/>
      <c r="Y76" s="16"/>
      <c r="Z76" s="17"/>
      <c r="AA76" s="16"/>
      <c r="AB76" s="17"/>
      <c r="AC76" s="16"/>
      <c r="AD76" s="17"/>
      <c r="AE76" s="16"/>
      <c r="AF76" s="17"/>
      <c r="AG76" s="16"/>
      <c r="AH76" s="17"/>
      <c r="AI76" s="16"/>
      <c r="AJ76" s="17"/>
      <c r="AK76" s="16"/>
      <c r="AL76" s="17"/>
      <c r="AM76" s="16"/>
      <c r="AN76" s="17"/>
      <c r="AO76" s="16"/>
      <c r="AP76" s="17"/>
      <c r="AQ76" s="16"/>
      <c r="AR76" s="17"/>
      <c r="AS76" s="16"/>
      <c r="AT76" s="17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7"/>
      <c r="CG76" s="16"/>
      <c r="CH76" s="23"/>
    </row>
    <row r="77" spans="1:86" ht="33" customHeight="1" thickTop="1" thickBot="1" x14ac:dyDescent="0.3">
      <c r="A77" s="23">
        <v>70</v>
      </c>
      <c r="B77" s="11" t="s">
        <v>12</v>
      </c>
      <c r="C77" s="27" t="str">
        <f>'S.O.'!B72</f>
        <v>Junta Local de Conciliación y Arbitraje de la Ciudad de México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6"/>
      <c r="R77" s="17"/>
      <c r="S77" s="16"/>
      <c r="T77" s="17"/>
      <c r="U77" s="16"/>
      <c r="V77" s="17"/>
      <c r="W77" s="16"/>
      <c r="X77" s="17"/>
      <c r="Y77" s="16"/>
      <c r="Z77" s="17"/>
      <c r="AA77" s="16"/>
      <c r="AB77" s="17"/>
      <c r="AC77" s="16"/>
      <c r="AD77" s="17"/>
      <c r="AE77" s="16"/>
      <c r="AF77" s="17"/>
      <c r="AG77" s="16"/>
      <c r="AH77" s="17"/>
      <c r="AI77" s="16"/>
      <c r="AJ77" s="17"/>
      <c r="AK77" s="16"/>
      <c r="AL77" s="17"/>
      <c r="AM77" s="16"/>
      <c r="AN77" s="17"/>
      <c r="AO77" s="16"/>
      <c r="AP77" s="17"/>
      <c r="AQ77" s="16"/>
      <c r="AR77" s="17"/>
      <c r="AS77" s="16"/>
      <c r="AT77" s="17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7"/>
      <c r="CG77" s="16"/>
      <c r="CH77" s="23"/>
    </row>
    <row r="78" spans="1:86" ht="36.75" customHeight="1" thickTop="1" thickBot="1" x14ac:dyDescent="0.3">
      <c r="A78" s="23">
        <v>71</v>
      </c>
      <c r="B78" s="11" t="s">
        <v>12</v>
      </c>
      <c r="C78" s="27" t="str">
        <f>'S.O.'!B73</f>
        <v>Mecanismo de Protección Integral de Personas Defensoras de Derechos Humanos y Periodistas de la Ciudad de México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6"/>
      <c r="R78" s="17"/>
      <c r="S78" s="16"/>
      <c r="T78" s="17"/>
      <c r="U78" s="16"/>
      <c r="V78" s="17"/>
      <c r="W78" s="16"/>
      <c r="X78" s="17"/>
      <c r="Y78" s="16"/>
      <c r="Z78" s="17"/>
      <c r="AA78" s="16"/>
      <c r="AB78" s="17"/>
      <c r="AC78" s="16"/>
      <c r="AD78" s="17"/>
      <c r="AE78" s="16"/>
      <c r="AF78" s="17"/>
      <c r="AG78" s="16"/>
      <c r="AH78" s="17"/>
      <c r="AI78" s="16"/>
      <c r="AJ78" s="17"/>
      <c r="AK78" s="16"/>
      <c r="AL78" s="17"/>
      <c r="AM78" s="16"/>
      <c r="AN78" s="17"/>
      <c r="AO78" s="16"/>
      <c r="AP78" s="17"/>
      <c r="AQ78" s="16"/>
      <c r="AR78" s="17"/>
      <c r="AS78" s="16"/>
      <c r="AT78" s="17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7"/>
      <c r="CG78" s="16"/>
      <c r="CH78" s="23"/>
    </row>
    <row r="79" spans="1:86" ht="33" customHeight="1" thickTop="1" thickBot="1" x14ac:dyDescent="0.3">
      <c r="A79" s="23">
        <v>72</v>
      </c>
      <c r="B79" s="11" t="s">
        <v>6</v>
      </c>
      <c r="C79" s="27" t="str">
        <f>'S.O.'!B74</f>
        <v>Metrobús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6"/>
      <c r="R79" s="17"/>
      <c r="S79" s="16"/>
      <c r="T79" s="17"/>
      <c r="U79" s="16"/>
      <c r="V79" s="17"/>
      <c r="W79" s="16"/>
      <c r="X79" s="17"/>
      <c r="Y79" s="16"/>
      <c r="Z79" s="17"/>
      <c r="AA79" s="16"/>
      <c r="AB79" s="17"/>
      <c r="AC79" s="16"/>
      <c r="AD79" s="17"/>
      <c r="AE79" s="16"/>
      <c r="AF79" s="17"/>
      <c r="AG79" s="16"/>
      <c r="AH79" s="17"/>
      <c r="AI79" s="16"/>
      <c r="AJ79" s="17"/>
      <c r="AK79" s="16"/>
      <c r="AL79" s="17"/>
      <c r="AM79" s="16"/>
      <c r="AN79" s="17"/>
      <c r="AO79" s="16"/>
      <c r="AP79" s="17"/>
      <c r="AQ79" s="16"/>
      <c r="AR79" s="17"/>
      <c r="AS79" s="16"/>
      <c r="AT79" s="17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7"/>
      <c r="CG79" s="16"/>
      <c r="CH79" s="23"/>
    </row>
    <row r="80" spans="1:86" ht="33" customHeight="1" thickTop="1" thickBot="1" x14ac:dyDescent="0.3">
      <c r="A80" s="23">
        <v>73</v>
      </c>
      <c r="B80" s="11" t="s">
        <v>12</v>
      </c>
      <c r="C80" s="27" t="str">
        <f>'S.O.'!B75</f>
        <v>Morena en la Ciudad de México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6"/>
      <c r="R80" s="17"/>
      <c r="S80" s="16"/>
      <c r="T80" s="17"/>
      <c r="U80" s="16"/>
      <c r="V80" s="17"/>
      <c r="W80" s="16"/>
      <c r="X80" s="17"/>
      <c r="Y80" s="16"/>
      <c r="Z80" s="17"/>
      <c r="AA80" s="16"/>
      <c r="AB80" s="17"/>
      <c r="AC80" s="16"/>
      <c r="AD80" s="17"/>
      <c r="AE80" s="16"/>
      <c r="AF80" s="17"/>
      <c r="AG80" s="16"/>
      <c r="AH80" s="17"/>
      <c r="AI80" s="16"/>
      <c r="AJ80" s="17"/>
      <c r="AK80" s="16"/>
      <c r="AL80" s="17"/>
      <c r="AM80" s="16"/>
      <c r="AN80" s="17"/>
      <c r="AO80" s="16"/>
      <c r="AP80" s="17"/>
      <c r="AQ80" s="16"/>
      <c r="AR80" s="17"/>
      <c r="AS80" s="16"/>
      <c r="AT80" s="17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7"/>
      <c r="CG80" s="16"/>
      <c r="CH80" s="23"/>
    </row>
    <row r="81" spans="1:86" ht="33" customHeight="1" thickTop="1" thickBot="1" x14ac:dyDescent="0.3">
      <c r="A81" s="23">
        <v>74</v>
      </c>
      <c r="B81" s="11" t="s">
        <v>11</v>
      </c>
      <c r="C81" s="27" t="str">
        <f>'S.O.'!B76</f>
        <v>Movimiento Ciudadano en la Ciudad de México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6"/>
      <c r="R81" s="17"/>
      <c r="S81" s="16"/>
      <c r="T81" s="17"/>
      <c r="U81" s="16"/>
      <c r="V81" s="17"/>
      <c r="W81" s="16"/>
      <c r="X81" s="17"/>
      <c r="Y81" s="16"/>
      <c r="Z81" s="17"/>
      <c r="AA81" s="16"/>
      <c r="AB81" s="17"/>
      <c r="AC81" s="16"/>
      <c r="AD81" s="17"/>
      <c r="AE81" s="16"/>
      <c r="AF81" s="17"/>
      <c r="AG81" s="16"/>
      <c r="AH81" s="17"/>
      <c r="AI81" s="16"/>
      <c r="AJ81" s="17"/>
      <c r="AK81" s="16"/>
      <c r="AL81" s="17"/>
      <c r="AM81" s="16"/>
      <c r="AN81" s="17"/>
      <c r="AO81" s="16"/>
      <c r="AP81" s="17"/>
      <c r="AQ81" s="16"/>
      <c r="AR81" s="17"/>
      <c r="AS81" s="16"/>
      <c r="AT81" s="17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7"/>
      <c r="CG81" s="16"/>
      <c r="CH81" s="23"/>
    </row>
    <row r="82" spans="1:86" ht="33" customHeight="1" thickTop="1" thickBot="1" x14ac:dyDescent="0.3">
      <c r="A82" s="23">
        <v>75</v>
      </c>
      <c r="B82" s="11" t="s">
        <v>12</v>
      </c>
      <c r="C82" s="27" t="str">
        <f>'S.O.'!B77</f>
        <v>Nueva Alianza en la Ciudad de México</v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6"/>
      <c r="R82" s="17"/>
      <c r="S82" s="16"/>
      <c r="T82" s="17"/>
      <c r="U82" s="16"/>
      <c r="V82" s="17"/>
      <c r="W82" s="16"/>
      <c r="X82" s="17"/>
      <c r="Y82" s="16"/>
      <c r="Z82" s="17"/>
      <c r="AA82" s="16"/>
      <c r="AB82" s="17"/>
      <c r="AC82" s="16"/>
      <c r="AD82" s="17"/>
      <c r="AE82" s="16"/>
      <c r="AF82" s="17"/>
      <c r="AG82" s="16"/>
      <c r="AH82" s="17"/>
      <c r="AI82" s="16"/>
      <c r="AJ82" s="17"/>
      <c r="AK82" s="16"/>
      <c r="AL82" s="17"/>
      <c r="AM82" s="16"/>
      <c r="AN82" s="17"/>
      <c r="AO82" s="16"/>
      <c r="AP82" s="17"/>
      <c r="AQ82" s="16"/>
      <c r="AR82" s="17"/>
      <c r="AS82" s="16"/>
      <c r="AT82" s="17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7"/>
      <c r="CG82" s="16"/>
      <c r="CH82" s="23"/>
    </row>
    <row r="83" spans="1:86" ht="33" customHeight="1" thickTop="1" thickBot="1" x14ac:dyDescent="0.3">
      <c r="A83" s="23">
        <v>76</v>
      </c>
      <c r="B83" s="11" t="s">
        <v>12</v>
      </c>
      <c r="C83" s="27" t="str">
        <f>'S.O.'!B78</f>
        <v>Òrgano Regulador de Transporte</v>
      </c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6"/>
      <c r="R83" s="17"/>
      <c r="S83" s="16"/>
      <c r="T83" s="17"/>
      <c r="U83" s="16"/>
      <c r="V83" s="17"/>
      <c r="W83" s="16"/>
      <c r="X83" s="17"/>
      <c r="Y83" s="16"/>
      <c r="Z83" s="17"/>
      <c r="AA83" s="16"/>
      <c r="AB83" s="17"/>
      <c r="AC83" s="16"/>
      <c r="AD83" s="17"/>
      <c r="AE83" s="16"/>
      <c r="AF83" s="17"/>
      <c r="AG83" s="16"/>
      <c r="AH83" s="17"/>
      <c r="AI83" s="16"/>
      <c r="AJ83" s="17"/>
      <c r="AK83" s="16"/>
      <c r="AL83" s="17"/>
      <c r="AM83" s="16"/>
      <c r="AN83" s="17"/>
      <c r="AO83" s="16"/>
      <c r="AP83" s="17"/>
      <c r="AQ83" s="16"/>
      <c r="AR83" s="17"/>
      <c r="AS83" s="16"/>
      <c r="AT83" s="17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7"/>
      <c r="CG83" s="16"/>
      <c r="CH83" s="23"/>
    </row>
    <row r="84" spans="1:86" ht="33" customHeight="1" thickTop="1" thickBot="1" x14ac:dyDescent="0.3">
      <c r="A84" s="23">
        <v>77</v>
      </c>
      <c r="B84" s="11" t="s">
        <v>12</v>
      </c>
      <c r="C84" s="27" t="str">
        <f>'S.O.'!B79</f>
        <v>Partido Acción Nacional en la Ciudad de México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6"/>
      <c r="R84" s="17"/>
      <c r="S84" s="16"/>
      <c r="T84" s="17"/>
      <c r="U84" s="16"/>
      <c r="V84" s="17"/>
      <c r="W84" s="16"/>
      <c r="X84" s="17"/>
      <c r="Y84" s="16"/>
      <c r="Z84" s="17"/>
      <c r="AA84" s="16"/>
      <c r="AB84" s="17"/>
      <c r="AC84" s="16"/>
      <c r="AD84" s="17"/>
      <c r="AE84" s="16"/>
      <c r="AF84" s="17"/>
      <c r="AG84" s="16"/>
      <c r="AH84" s="17"/>
      <c r="AI84" s="16"/>
      <c r="AJ84" s="17"/>
      <c r="AK84" s="16"/>
      <c r="AL84" s="17"/>
      <c r="AM84" s="16"/>
      <c r="AN84" s="17"/>
      <c r="AO84" s="16"/>
      <c r="AP84" s="17"/>
      <c r="AQ84" s="16"/>
      <c r="AR84" s="17"/>
      <c r="AS84" s="16"/>
      <c r="AT84" s="17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7"/>
      <c r="CG84" s="16"/>
      <c r="CH84" s="23"/>
    </row>
    <row r="85" spans="1:86" ht="33" customHeight="1" thickTop="1" thickBot="1" x14ac:dyDescent="0.3">
      <c r="A85" s="23">
        <v>78</v>
      </c>
      <c r="B85" s="11" t="s">
        <v>9</v>
      </c>
      <c r="C85" s="27" t="str">
        <f>'S.O.'!B80</f>
        <v>Partido de la Revolución Democrática en la Ciudad de México</v>
      </c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6"/>
      <c r="R85" s="17"/>
      <c r="S85" s="16"/>
      <c r="T85" s="17"/>
      <c r="U85" s="16"/>
      <c r="V85" s="17"/>
      <c r="W85" s="16"/>
      <c r="X85" s="17"/>
      <c r="Y85" s="16"/>
      <c r="Z85" s="17"/>
      <c r="AA85" s="16"/>
      <c r="AB85" s="17"/>
      <c r="AC85" s="16"/>
      <c r="AD85" s="17"/>
      <c r="AE85" s="16"/>
      <c r="AF85" s="17"/>
      <c r="AG85" s="16"/>
      <c r="AH85" s="17"/>
      <c r="AI85" s="16"/>
      <c r="AJ85" s="17"/>
      <c r="AK85" s="16"/>
      <c r="AL85" s="17"/>
      <c r="AM85" s="16"/>
      <c r="AN85" s="17"/>
      <c r="AO85" s="16"/>
      <c r="AP85" s="17"/>
      <c r="AQ85" s="16"/>
      <c r="AR85" s="17"/>
      <c r="AS85" s="16"/>
      <c r="AT85" s="17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7"/>
      <c r="CG85" s="16"/>
      <c r="CH85" s="23"/>
    </row>
    <row r="86" spans="1:86" ht="33" customHeight="1" thickTop="1" thickBot="1" x14ac:dyDescent="0.3">
      <c r="A86" s="23">
        <v>79</v>
      </c>
      <c r="B86" s="11" t="s">
        <v>9</v>
      </c>
      <c r="C86" s="27" t="str">
        <f>'S.O.'!B81</f>
        <v>Partido del Trabajo en la Ciudad de México</v>
      </c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6"/>
      <c r="R86" s="17"/>
      <c r="S86" s="16"/>
      <c r="T86" s="17"/>
      <c r="U86" s="16"/>
      <c r="V86" s="17"/>
      <c r="W86" s="16"/>
      <c r="X86" s="17"/>
      <c r="Y86" s="16"/>
      <c r="Z86" s="17"/>
      <c r="AA86" s="16"/>
      <c r="AB86" s="17"/>
      <c r="AC86" s="16"/>
      <c r="AD86" s="17"/>
      <c r="AE86" s="16"/>
      <c r="AF86" s="17"/>
      <c r="AG86" s="16"/>
      <c r="AH86" s="17"/>
      <c r="AI86" s="16"/>
      <c r="AJ86" s="17"/>
      <c r="AK86" s="16"/>
      <c r="AL86" s="17"/>
      <c r="AM86" s="16"/>
      <c r="AN86" s="17"/>
      <c r="AO86" s="16"/>
      <c r="AP86" s="17"/>
      <c r="AQ86" s="16"/>
      <c r="AR86" s="17"/>
      <c r="AS86" s="16"/>
      <c r="AT86" s="17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7"/>
      <c r="CG86" s="16"/>
      <c r="CH86" s="23"/>
    </row>
    <row r="87" spans="1:86" ht="33" customHeight="1" thickTop="1" thickBot="1" x14ac:dyDescent="0.3">
      <c r="A87" s="23">
        <v>80</v>
      </c>
      <c r="B87" s="11" t="s">
        <v>9</v>
      </c>
      <c r="C87" s="27" t="str">
        <f>'S.O.'!B82</f>
        <v>Partido Humanista en la Ciudad de México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6"/>
      <c r="R87" s="17"/>
      <c r="S87" s="16"/>
      <c r="T87" s="17"/>
      <c r="U87" s="16"/>
      <c r="V87" s="17"/>
      <c r="W87" s="16"/>
      <c r="X87" s="17"/>
      <c r="Y87" s="16"/>
      <c r="Z87" s="17"/>
      <c r="AA87" s="16"/>
      <c r="AB87" s="17"/>
      <c r="AC87" s="16"/>
      <c r="AD87" s="17"/>
      <c r="AE87" s="16"/>
      <c r="AF87" s="17"/>
      <c r="AG87" s="16"/>
      <c r="AH87" s="17"/>
      <c r="AI87" s="16"/>
      <c r="AJ87" s="17"/>
      <c r="AK87" s="16"/>
      <c r="AL87" s="17"/>
      <c r="AM87" s="16"/>
      <c r="AN87" s="17"/>
      <c r="AO87" s="16"/>
      <c r="AP87" s="17"/>
      <c r="AQ87" s="16"/>
      <c r="AR87" s="17"/>
      <c r="AS87" s="16"/>
      <c r="AT87" s="17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7"/>
      <c r="CG87" s="16"/>
      <c r="CH87" s="23"/>
    </row>
    <row r="88" spans="1:86" ht="33" customHeight="1" thickTop="1" thickBot="1" x14ac:dyDescent="0.3">
      <c r="A88" s="23">
        <v>81</v>
      </c>
      <c r="B88" s="11" t="s">
        <v>6</v>
      </c>
      <c r="C88" s="27" t="str">
        <f>'S.O.'!B83</f>
        <v>Partido Revolucionario Institucional en la Ciudad de México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6"/>
      <c r="R88" s="17"/>
      <c r="S88" s="16"/>
      <c r="T88" s="17"/>
      <c r="U88" s="16"/>
      <c r="V88" s="17"/>
      <c r="W88" s="16"/>
      <c r="X88" s="17"/>
      <c r="Y88" s="16"/>
      <c r="Z88" s="17"/>
      <c r="AA88" s="16"/>
      <c r="AB88" s="17"/>
      <c r="AC88" s="16"/>
      <c r="AD88" s="17"/>
      <c r="AE88" s="16"/>
      <c r="AF88" s="17"/>
      <c r="AG88" s="16"/>
      <c r="AH88" s="17"/>
      <c r="AI88" s="16"/>
      <c r="AJ88" s="17"/>
      <c r="AK88" s="16"/>
      <c r="AL88" s="17"/>
      <c r="AM88" s="16"/>
      <c r="AN88" s="17"/>
      <c r="AO88" s="16"/>
      <c r="AP88" s="17"/>
      <c r="AQ88" s="16"/>
      <c r="AR88" s="17"/>
      <c r="AS88" s="16"/>
      <c r="AT88" s="17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7"/>
      <c r="CG88" s="16"/>
      <c r="CH88" s="23"/>
    </row>
    <row r="89" spans="1:86" ht="33" customHeight="1" thickTop="1" thickBot="1" x14ac:dyDescent="0.3">
      <c r="A89" s="23">
        <v>82</v>
      </c>
      <c r="B89" s="11" t="s">
        <v>9</v>
      </c>
      <c r="C89" s="27" t="str">
        <f>'S.O.'!B84</f>
        <v>Partido Verde Ecologista de México en la Ciudad de México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6"/>
      <c r="R89" s="17"/>
      <c r="S89" s="16"/>
      <c r="T89" s="17"/>
      <c r="U89" s="16"/>
      <c r="V89" s="17"/>
      <c r="W89" s="16"/>
      <c r="X89" s="17"/>
      <c r="Y89" s="16"/>
      <c r="Z89" s="17"/>
      <c r="AA89" s="16"/>
      <c r="AB89" s="17"/>
      <c r="AC89" s="16"/>
      <c r="AD89" s="17"/>
      <c r="AE89" s="16"/>
      <c r="AF89" s="17"/>
      <c r="AG89" s="16"/>
      <c r="AH89" s="17"/>
      <c r="AI89" s="16"/>
      <c r="AJ89" s="17">
        <v>1</v>
      </c>
      <c r="AK89" s="16"/>
      <c r="AL89" s="17"/>
      <c r="AM89" s="16"/>
      <c r="AN89" s="17"/>
      <c r="AO89" s="16"/>
      <c r="AP89" s="17"/>
      <c r="AQ89" s="16"/>
      <c r="AR89" s="17"/>
      <c r="AS89" s="16"/>
      <c r="AT89" s="17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7"/>
      <c r="CG89" s="16"/>
      <c r="CH89" s="29">
        <f>SUM(AJ89:CG89)</f>
        <v>1</v>
      </c>
    </row>
    <row r="90" spans="1:86" ht="33" customHeight="1" thickTop="1" thickBot="1" x14ac:dyDescent="0.3">
      <c r="A90" s="23">
        <v>83</v>
      </c>
      <c r="B90" s="11" t="s">
        <v>9</v>
      </c>
      <c r="C90" s="27" t="str">
        <f>'S.O.'!B85</f>
        <v>Planta de Asfalto de la Ciudad de México</v>
      </c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6"/>
      <c r="R90" s="17"/>
      <c r="S90" s="16"/>
      <c r="T90" s="17"/>
      <c r="U90" s="16"/>
      <c r="V90" s="17"/>
      <c r="W90" s="16"/>
      <c r="X90" s="17"/>
      <c r="Y90" s="16"/>
      <c r="Z90" s="17"/>
      <c r="AA90" s="16"/>
      <c r="AB90" s="17"/>
      <c r="AC90" s="16"/>
      <c r="AD90" s="17"/>
      <c r="AE90" s="16"/>
      <c r="AF90" s="17"/>
      <c r="AG90" s="16"/>
      <c r="AH90" s="17"/>
      <c r="AI90" s="16"/>
      <c r="AJ90" s="17"/>
      <c r="AK90" s="16"/>
      <c r="AL90" s="17"/>
      <c r="AM90" s="16"/>
      <c r="AN90" s="17"/>
      <c r="AO90" s="16"/>
      <c r="AP90" s="17"/>
      <c r="AQ90" s="16"/>
      <c r="AR90" s="17"/>
      <c r="AS90" s="16"/>
      <c r="AT90" s="17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7"/>
      <c r="CG90" s="16"/>
      <c r="CH90" s="23"/>
    </row>
    <row r="91" spans="1:86" ht="33" customHeight="1" thickTop="1" thickBot="1" x14ac:dyDescent="0.3">
      <c r="A91" s="23">
        <v>84</v>
      </c>
      <c r="B91" s="11" t="s">
        <v>9</v>
      </c>
      <c r="C91" s="27" t="str">
        <f>'S.O.'!B86</f>
        <v>Policía Auxiliar</v>
      </c>
      <c r="D91" s="17"/>
      <c r="E91" s="17"/>
      <c r="F91" s="17">
        <v>2</v>
      </c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X91" s="17"/>
      <c r="Y91" s="16"/>
      <c r="Z91" s="17"/>
      <c r="AA91" s="16"/>
      <c r="AB91" s="17"/>
      <c r="AC91" s="16"/>
      <c r="AD91" s="17"/>
      <c r="AE91" s="16"/>
      <c r="AF91" s="17"/>
      <c r="AG91" s="16"/>
      <c r="AH91" s="17"/>
      <c r="AI91" s="16"/>
      <c r="AJ91" s="17">
        <v>2</v>
      </c>
      <c r="AK91" s="16">
        <v>1</v>
      </c>
      <c r="AL91" s="17"/>
      <c r="AM91" s="16"/>
      <c r="AN91" s="17"/>
      <c r="AO91" s="16"/>
      <c r="AP91" s="17"/>
      <c r="AQ91" s="16"/>
      <c r="AR91" s="17"/>
      <c r="AS91" s="16"/>
      <c r="AT91" s="17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7"/>
      <c r="CG91" s="16"/>
      <c r="CH91" s="32">
        <f>SUM(F91:CG91)</f>
        <v>5</v>
      </c>
    </row>
    <row r="92" spans="1:86" ht="33" customHeight="1" thickTop="1" thickBot="1" x14ac:dyDescent="0.3">
      <c r="A92" s="23">
        <v>85</v>
      </c>
      <c r="B92" s="11" t="s">
        <v>9</v>
      </c>
      <c r="C92" s="27" t="str">
        <f>'S.O.'!B87</f>
        <v>Policía Bancaria e Industrial</v>
      </c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6"/>
      <c r="R92" s="17"/>
      <c r="S92" s="16"/>
      <c r="T92" s="17"/>
      <c r="U92" s="16"/>
      <c r="V92" s="17"/>
      <c r="W92" s="16"/>
      <c r="X92" s="17"/>
      <c r="Y92" s="16"/>
      <c r="Z92" s="17"/>
      <c r="AA92" s="16"/>
      <c r="AB92" s="17"/>
      <c r="AC92" s="16"/>
      <c r="AD92" s="17"/>
      <c r="AE92" s="16"/>
      <c r="AF92" s="17"/>
      <c r="AG92" s="16"/>
      <c r="AH92" s="17"/>
      <c r="AI92" s="16"/>
      <c r="AJ92" s="17"/>
      <c r="AK92" s="16"/>
      <c r="AL92" s="17"/>
      <c r="AM92" s="16"/>
      <c r="AN92" s="17"/>
      <c r="AO92" s="16"/>
      <c r="AP92" s="17"/>
      <c r="AQ92" s="16"/>
      <c r="AR92" s="17"/>
      <c r="AS92" s="16"/>
      <c r="AT92" s="17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7"/>
      <c r="CG92" s="16"/>
      <c r="CH92" s="23"/>
    </row>
    <row r="93" spans="1:86" ht="33" customHeight="1" thickTop="1" thickBot="1" x14ac:dyDescent="0.3">
      <c r="A93" s="23">
        <v>86</v>
      </c>
      <c r="B93" s="11" t="s">
        <v>9</v>
      </c>
      <c r="C93" s="27" t="str">
        <f>'S.O.'!B88</f>
        <v>PROCDMX S.A. de C.V. (Agencia de Promoción, Inversión y Desarrollo para la Ciudad de México)</v>
      </c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6"/>
      <c r="R93" s="17"/>
      <c r="S93" s="16"/>
      <c r="T93" s="17"/>
      <c r="U93" s="16"/>
      <c r="V93" s="17"/>
      <c r="W93" s="16"/>
      <c r="X93" s="17"/>
      <c r="Y93" s="16"/>
      <c r="Z93" s="17"/>
      <c r="AA93" s="16"/>
      <c r="AB93" s="17"/>
      <c r="AC93" s="16"/>
      <c r="AD93" s="17"/>
      <c r="AE93" s="16"/>
      <c r="AF93" s="17"/>
      <c r="AG93" s="16"/>
      <c r="AH93" s="17"/>
      <c r="AI93" s="16"/>
      <c r="AJ93" s="17"/>
      <c r="AK93" s="16"/>
      <c r="AL93" s="17"/>
      <c r="AM93" s="16"/>
      <c r="AN93" s="17"/>
      <c r="AO93" s="16"/>
      <c r="AP93" s="17"/>
      <c r="AQ93" s="16"/>
      <c r="AR93" s="17"/>
      <c r="AS93" s="16"/>
      <c r="AT93" s="17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7"/>
      <c r="CG93" s="16"/>
      <c r="CH93" s="23"/>
    </row>
    <row r="94" spans="1:86" ht="33" customHeight="1" thickTop="1" thickBot="1" x14ac:dyDescent="0.3">
      <c r="A94" s="23">
        <v>87</v>
      </c>
      <c r="B94" s="11" t="s">
        <v>9</v>
      </c>
      <c r="C94" s="27" t="str">
        <f>'S.O.'!B89</f>
        <v>Procuraduría Ambiental y del Ordenamiento Territorial de la Ciudad de México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6"/>
      <c r="R94" s="17"/>
      <c r="S94" s="16"/>
      <c r="T94" s="17"/>
      <c r="U94" s="16"/>
      <c r="V94" s="17"/>
      <c r="W94" s="16"/>
      <c r="X94" s="17"/>
      <c r="Y94" s="16"/>
      <c r="Z94" s="17"/>
      <c r="AA94" s="16"/>
      <c r="AB94" s="17"/>
      <c r="AC94" s="16"/>
      <c r="AD94" s="17"/>
      <c r="AE94" s="16"/>
      <c r="AF94" s="17"/>
      <c r="AG94" s="16"/>
      <c r="AH94" s="17"/>
      <c r="AI94" s="16"/>
      <c r="AJ94" s="17"/>
      <c r="AK94" s="16"/>
      <c r="AL94" s="17"/>
      <c r="AM94" s="16"/>
      <c r="AN94" s="17"/>
      <c r="AO94" s="16"/>
      <c r="AP94" s="17"/>
      <c r="AQ94" s="16"/>
      <c r="AR94" s="17"/>
      <c r="AS94" s="16"/>
      <c r="AT94" s="17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7"/>
      <c r="CG94" s="16"/>
      <c r="CH94" s="23"/>
    </row>
    <row r="95" spans="1:86" ht="33" customHeight="1" thickTop="1" thickBot="1" x14ac:dyDescent="0.3">
      <c r="A95" s="23">
        <v>88</v>
      </c>
      <c r="B95" s="11" t="s">
        <v>12</v>
      </c>
      <c r="C95" s="27" t="str">
        <f>'S.O.'!B90</f>
        <v>Procuraduría General de Justicia de la Ciudad de México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6"/>
      <c r="R95" s="17"/>
      <c r="S95" s="16"/>
      <c r="T95" s="17"/>
      <c r="U95" s="16"/>
      <c r="V95" s="17"/>
      <c r="W95" s="16"/>
      <c r="X95" s="17"/>
      <c r="Y95" s="16"/>
      <c r="Z95" s="17"/>
      <c r="AA95" s="16"/>
      <c r="AB95" s="17"/>
      <c r="AC95" s="16"/>
      <c r="AD95" s="17"/>
      <c r="AE95" s="16"/>
      <c r="AF95" s="17"/>
      <c r="AG95" s="16"/>
      <c r="AH95" s="17"/>
      <c r="AI95" s="16"/>
      <c r="AJ95" s="17">
        <v>1</v>
      </c>
      <c r="AK95" s="16"/>
      <c r="AL95" s="17"/>
      <c r="AM95" s="16"/>
      <c r="AN95" s="17"/>
      <c r="AO95" s="16"/>
      <c r="AP95" s="17"/>
      <c r="AQ95" s="16"/>
      <c r="AR95" s="17"/>
      <c r="AS95" s="16"/>
      <c r="AT95" s="17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7"/>
      <c r="CG95" s="16"/>
      <c r="CH95" s="29">
        <f>SUM(AJ95:CG95)</f>
        <v>1</v>
      </c>
    </row>
    <row r="96" spans="1:86" ht="33" customHeight="1" thickTop="1" thickBot="1" x14ac:dyDescent="0.3">
      <c r="A96" s="23">
        <v>89</v>
      </c>
      <c r="B96" s="11" t="s">
        <v>12</v>
      </c>
      <c r="C96" s="27" t="str">
        <f>'S.O.'!B91</f>
        <v>Procuraduría Social de la Ciudad de México</v>
      </c>
      <c r="D96" s="17"/>
      <c r="E96" s="17"/>
      <c r="F96" s="17"/>
      <c r="G96" s="17"/>
      <c r="H96" s="17"/>
      <c r="I96" s="17"/>
      <c r="J96" s="17">
        <v>4</v>
      </c>
      <c r="K96" s="17"/>
      <c r="L96" s="17"/>
      <c r="M96" s="17"/>
      <c r="N96" s="17">
        <v>32</v>
      </c>
      <c r="O96" s="17">
        <v>19</v>
      </c>
      <c r="P96" s="17"/>
      <c r="Q96" s="16"/>
      <c r="R96" s="17"/>
      <c r="S96" s="16"/>
      <c r="T96" s="17">
        <v>24</v>
      </c>
      <c r="U96" s="16">
        <v>18</v>
      </c>
      <c r="V96" s="17"/>
      <c r="W96" s="16"/>
      <c r="X96" s="17"/>
      <c r="Y96" s="16"/>
      <c r="Z96" s="17"/>
      <c r="AA96" s="16"/>
      <c r="AB96" s="17"/>
      <c r="AC96" s="16"/>
      <c r="AD96" s="17"/>
      <c r="AE96" s="16"/>
      <c r="AF96" s="17"/>
      <c r="AG96" s="16"/>
      <c r="AH96" s="17"/>
      <c r="AI96" s="16"/>
      <c r="AJ96" s="17"/>
      <c r="AK96" s="16"/>
      <c r="AL96" s="17"/>
      <c r="AM96" s="16"/>
      <c r="AN96" s="17"/>
      <c r="AO96" s="16"/>
      <c r="AP96" s="17"/>
      <c r="AQ96" s="16"/>
      <c r="AR96" s="17"/>
      <c r="AS96" s="16"/>
      <c r="AT96" s="17"/>
      <c r="AU96" s="16"/>
      <c r="AV96" s="16">
        <v>21</v>
      </c>
      <c r="AW96" s="16">
        <v>12</v>
      </c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>
        <v>1</v>
      </c>
      <c r="BI96" s="16">
        <v>3</v>
      </c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7"/>
      <c r="CG96" s="16"/>
      <c r="CH96" s="29">
        <f>SUM(D96:CG96)</f>
        <v>134</v>
      </c>
    </row>
    <row r="97" spans="1:86" ht="33" customHeight="1" thickTop="1" thickBot="1" x14ac:dyDescent="0.3">
      <c r="A97" s="23">
        <v>90</v>
      </c>
      <c r="B97" s="11" t="s">
        <v>12</v>
      </c>
      <c r="C97" s="27" t="str">
        <f>'S.O.'!B92</f>
        <v>Red de Transporte Público de Pasajeros de la Ciudad de México (RTP)</v>
      </c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6"/>
      <c r="R97" s="17"/>
      <c r="S97" s="16"/>
      <c r="T97" s="17"/>
      <c r="U97" s="16"/>
      <c r="V97" s="17"/>
      <c r="W97" s="16"/>
      <c r="X97" s="17"/>
      <c r="Y97" s="16"/>
      <c r="Z97" s="17"/>
      <c r="AA97" s="16"/>
      <c r="AB97" s="17"/>
      <c r="AC97" s="16"/>
      <c r="AD97" s="17"/>
      <c r="AE97" s="16"/>
      <c r="AF97" s="17"/>
      <c r="AG97" s="16"/>
      <c r="AH97" s="17"/>
      <c r="AI97" s="16"/>
      <c r="AJ97" s="17"/>
      <c r="AK97" s="16"/>
      <c r="AL97" s="17"/>
      <c r="AM97" s="16"/>
      <c r="AN97" s="17"/>
      <c r="AO97" s="16"/>
      <c r="AP97" s="17"/>
      <c r="AQ97" s="16"/>
      <c r="AR97" s="17"/>
      <c r="AS97" s="16"/>
      <c r="AT97" s="17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>
        <v>19</v>
      </c>
      <c r="BW97" s="16">
        <v>8</v>
      </c>
      <c r="BX97" s="16"/>
      <c r="BY97" s="16"/>
      <c r="BZ97" s="16"/>
      <c r="CA97" s="16"/>
      <c r="CB97" s="16"/>
      <c r="CC97" s="16"/>
      <c r="CD97" s="16"/>
      <c r="CE97" s="16"/>
      <c r="CF97" s="17"/>
      <c r="CG97" s="16"/>
      <c r="CH97" s="29">
        <f>SUM(BV97:CG97)</f>
        <v>27</v>
      </c>
    </row>
    <row r="98" spans="1:86" ht="33" customHeight="1" thickTop="1" thickBot="1" x14ac:dyDescent="0.3">
      <c r="A98" s="23">
        <v>91</v>
      </c>
      <c r="B98" s="11" t="s">
        <v>12</v>
      </c>
      <c r="C98" s="27" t="str">
        <f>'S.O.'!B93</f>
        <v>Régimen de Protección Social en Salud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6"/>
      <c r="R98" s="17"/>
      <c r="S98" s="16"/>
      <c r="T98" s="17"/>
      <c r="U98" s="16"/>
      <c r="V98" s="17"/>
      <c r="W98" s="16"/>
      <c r="X98" s="17"/>
      <c r="Y98" s="16"/>
      <c r="Z98" s="17"/>
      <c r="AA98" s="16"/>
      <c r="AB98" s="17"/>
      <c r="AC98" s="16"/>
      <c r="AD98" s="17"/>
      <c r="AE98" s="16"/>
      <c r="AF98" s="17"/>
      <c r="AG98" s="16"/>
      <c r="AH98" s="17"/>
      <c r="AI98" s="16"/>
      <c r="AJ98" s="17"/>
      <c r="AK98" s="16"/>
      <c r="AL98" s="17"/>
      <c r="AM98" s="16"/>
      <c r="AN98" s="17"/>
      <c r="AO98" s="16"/>
      <c r="AP98" s="17"/>
      <c r="AQ98" s="16"/>
      <c r="AR98" s="17"/>
      <c r="AS98" s="16"/>
      <c r="AT98" s="17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>
        <v>15</v>
      </c>
      <c r="BG98" s="16">
        <v>11</v>
      </c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>
        <v>16</v>
      </c>
      <c r="BY98" s="16">
        <v>12</v>
      </c>
      <c r="BZ98" s="16"/>
      <c r="CA98" s="16"/>
      <c r="CB98" s="16"/>
      <c r="CC98" s="16"/>
      <c r="CD98" s="16"/>
      <c r="CE98" s="16"/>
      <c r="CF98" s="17"/>
      <c r="CG98" s="16"/>
      <c r="CH98" s="32">
        <f>SUM(BF98:CG98)</f>
        <v>54</v>
      </c>
    </row>
    <row r="99" spans="1:86" ht="33" customHeight="1" thickTop="1" thickBot="1" x14ac:dyDescent="0.3">
      <c r="A99" s="23">
        <v>92</v>
      </c>
      <c r="B99" s="11" t="s">
        <v>12</v>
      </c>
      <c r="C99" s="27" t="str">
        <f>'S.O.'!B94</f>
        <v>Secretaría de Administraciòn y Finanzas</v>
      </c>
      <c r="D99" s="17"/>
      <c r="E99" s="17"/>
      <c r="F99" s="17"/>
      <c r="G99" s="17"/>
      <c r="H99" s="17"/>
      <c r="I99" s="17"/>
      <c r="J99" s="17">
        <v>3</v>
      </c>
      <c r="K99" s="17"/>
      <c r="L99" s="17"/>
      <c r="M99" s="17"/>
      <c r="N99" s="17"/>
      <c r="O99" s="17"/>
      <c r="P99" s="17"/>
      <c r="Q99" s="16"/>
      <c r="R99" s="17"/>
      <c r="S99" s="16"/>
      <c r="T99" s="17"/>
      <c r="U99" s="16"/>
      <c r="V99" s="17"/>
      <c r="W99" s="16"/>
      <c r="X99" s="17"/>
      <c r="Y99" s="16"/>
      <c r="Z99" s="17"/>
      <c r="AA99" s="16"/>
      <c r="AB99" s="17"/>
      <c r="AC99" s="16"/>
      <c r="AD99" s="17"/>
      <c r="AE99" s="16"/>
      <c r="AF99" s="17"/>
      <c r="AG99" s="16"/>
      <c r="AH99" s="17"/>
      <c r="AI99" s="16"/>
      <c r="AJ99" s="17"/>
      <c r="AK99" s="16"/>
      <c r="AL99" s="17"/>
      <c r="AM99" s="16"/>
      <c r="AN99" s="17"/>
      <c r="AO99" s="16"/>
      <c r="AP99" s="17"/>
      <c r="AQ99" s="16"/>
      <c r="AR99" s="17"/>
      <c r="AS99" s="16"/>
      <c r="AT99" s="17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>
        <v>1</v>
      </c>
      <c r="BS99" s="16">
        <v>1</v>
      </c>
      <c r="BT99" s="16"/>
      <c r="BU99" s="16"/>
      <c r="BV99" s="16"/>
      <c r="BW99" s="16"/>
      <c r="BX99" s="16"/>
      <c r="BY99" s="16"/>
      <c r="BZ99" s="16"/>
      <c r="CA99" s="16"/>
      <c r="CB99" s="16">
        <v>1</v>
      </c>
      <c r="CC99" s="16"/>
      <c r="CD99" s="16"/>
      <c r="CE99" s="16"/>
      <c r="CF99" s="17"/>
      <c r="CG99" s="16"/>
      <c r="CH99" s="29">
        <f>SUM(J99:CG99)</f>
        <v>6</v>
      </c>
    </row>
    <row r="100" spans="1:86" ht="33" customHeight="1" thickTop="1" thickBot="1" x14ac:dyDescent="0.3">
      <c r="A100" s="23">
        <v>93</v>
      </c>
      <c r="B100" s="11" t="s">
        <v>6</v>
      </c>
      <c r="C100" s="27" t="str">
        <f>'S.O.'!B95</f>
        <v>Secretaría de Cultura de la Ciudad de México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6"/>
      <c r="R100" s="17"/>
      <c r="S100" s="16"/>
      <c r="T100" s="17"/>
      <c r="U100" s="16"/>
      <c r="V100" s="17"/>
      <c r="W100" s="16"/>
      <c r="X100" s="17"/>
      <c r="Y100" s="16"/>
      <c r="Z100" s="17"/>
      <c r="AA100" s="16"/>
      <c r="AB100" s="17"/>
      <c r="AC100" s="16"/>
      <c r="AD100" s="17"/>
      <c r="AE100" s="16"/>
      <c r="AF100" s="17"/>
      <c r="AG100" s="16"/>
      <c r="AH100" s="17"/>
      <c r="AI100" s="16"/>
      <c r="AJ100" s="17"/>
      <c r="AK100" s="16"/>
      <c r="AL100" s="17"/>
      <c r="AM100" s="16"/>
      <c r="AN100" s="17"/>
      <c r="AO100" s="16"/>
      <c r="AP100" s="17"/>
      <c r="AQ100" s="16"/>
      <c r="AR100" s="17"/>
      <c r="AS100" s="16"/>
      <c r="AT100" s="17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7"/>
      <c r="CG100" s="16"/>
      <c r="CH100" s="23"/>
    </row>
    <row r="101" spans="1:86" ht="33" customHeight="1" thickTop="1" thickBot="1" x14ac:dyDescent="0.3">
      <c r="A101" s="23">
        <v>94</v>
      </c>
      <c r="B101" s="11" t="s">
        <v>12</v>
      </c>
      <c r="C101" s="27" t="str">
        <f>'S.O.'!B96</f>
        <v>Secretaría de Desarrollo Económico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6"/>
      <c r="R101" s="17"/>
      <c r="S101" s="16"/>
      <c r="T101" s="17"/>
      <c r="U101" s="16"/>
      <c r="V101" s="17"/>
      <c r="W101" s="16"/>
      <c r="X101" s="17"/>
      <c r="Y101" s="16"/>
      <c r="Z101" s="17"/>
      <c r="AA101" s="16"/>
      <c r="AB101" s="17"/>
      <c r="AC101" s="16"/>
      <c r="AD101" s="17"/>
      <c r="AE101" s="16"/>
      <c r="AF101" s="17"/>
      <c r="AG101" s="16"/>
      <c r="AH101" s="17"/>
      <c r="AI101" s="16"/>
      <c r="AJ101" s="17"/>
      <c r="AK101" s="16"/>
      <c r="AL101" s="17"/>
      <c r="AM101" s="16"/>
      <c r="AN101" s="17"/>
      <c r="AO101" s="16"/>
      <c r="AP101" s="17"/>
      <c r="AQ101" s="16"/>
      <c r="AR101" s="17"/>
      <c r="AS101" s="16"/>
      <c r="AT101" s="17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7"/>
      <c r="CG101" s="16"/>
      <c r="CH101" s="23"/>
    </row>
    <row r="102" spans="1:86" ht="33" customHeight="1" thickTop="1" thickBot="1" x14ac:dyDescent="0.3">
      <c r="A102" s="23">
        <v>95</v>
      </c>
      <c r="B102" s="11" t="s">
        <v>12</v>
      </c>
      <c r="C102" s="27" t="str">
        <f>'S.O.'!B97</f>
        <v>Secretaría de Desarrollo Urbano y Vivienda</v>
      </c>
      <c r="D102" s="17"/>
      <c r="E102" s="17"/>
      <c r="F102" s="17">
        <v>1</v>
      </c>
      <c r="G102" s="17"/>
      <c r="H102" s="17"/>
      <c r="I102" s="17"/>
      <c r="J102" s="17">
        <v>2</v>
      </c>
      <c r="K102" s="17"/>
      <c r="L102" s="17"/>
      <c r="M102" s="17"/>
      <c r="N102" s="17"/>
      <c r="O102" s="17"/>
      <c r="P102" s="17"/>
      <c r="Q102" s="16"/>
      <c r="R102" s="17"/>
      <c r="S102" s="16"/>
      <c r="T102" s="17"/>
      <c r="U102" s="16"/>
      <c r="V102" s="17"/>
      <c r="W102" s="16"/>
      <c r="X102" s="17"/>
      <c r="Y102" s="16"/>
      <c r="Z102" s="17"/>
      <c r="AA102" s="16"/>
      <c r="AB102" s="17"/>
      <c r="AC102" s="16"/>
      <c r="AD102" s="17"/>
      <c r="AE102" s="16"/>
      <c r="AF102" s="17"/>
      <c r="AG102" s="16"/>
      <c r="AH102" s="17"/>
      <c r="AI102" s="16"/>
      <c r="AJ102" s="17"/>
      <c r="AK102" s="16"/>
      <c r="AL102" s="17"/>
      <c r="AM102" s="16"/>
      <c r="AN102" s="17"/>
      <c r="AO102" s="16"/>
      <c r="AP102" s="17"/>
      <c r="AQ102" s="16"/>
      <c r="AR102" s="17"/>
      <c r="AS102" s="16"/>
      <c r="AT102" s="17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7"/>
      <c r="CG102" s="16"/>
      <c r="CH102" s="32">
        <f>SUM(F102:CG102)</f>
        <v>3</v>
      </c>
    </row>
    <row r="103" spans="1:86" ht="33" customHeight="1" thickTop="1" thickBot="1" x14ac:dyDescent="0.3">
      <c r="A103" s="23">
        <v>96</v>
      </c>
      <c r="B103" s="11" t="s">
        <v>6</v>
      </c>
      <c r="C103" s="27" t="str">
        <f>'S.O.'!B98</f>
        <v>Secretaría de Educación, Ciencia, Tecnología e Innovación</v>
      </c>
      <c r="D103" s="17"/>
      <c r="E103" s="17"/>
      <c r="F103" s="17">
        <v>1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6"/>
      <c r="R103" s="17"/>
      <c r="S103" s="16"/>
      <c r="T103" s="17"/>
      <c r="U103" s="16"/>
      <c r="V103" s="17"/>
      <c r="W103" s="16"/>
      <c r="X103" s="17"/>
      <c r="Y103" s="16"/>
      <c r="Z103" s="17"/>
      <c r="AA103" s="16"/>
      <c r="AB103" s="17"/>
      <c r="AC103" s="16"/>
      <c r="AD103" s="17"/>
      <c r="AE103" s="16"/>
      <c r="AF103" s="17"/>
      <c r="AG103" s="16"/>
      <c r="AH103" s="17"/>
      <c r="AI103" s="16"/>
      <c r="AJ103" s="17"/>
      <c r="AK103" s="16"/>
      <c r="AL103" s="17"/>
      <c r="AM103" s="16"/>
      <c r="AN103" s="17"/>
      <c r="AO103" s="16"/>
      <c r="AP103" s="17"/>
      <c r="AQ103" s="16"/>
      <c r="AR103" s="17"/>
      <c r="AS103" s="16"/>
      <c r="AT103" s="17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7"/>
      <c r="CG103" s="16"/>
      <c r="CH103" s="32">
        <f>SUM(F103:CG103)</f>
        <v>1</v>
      </c>
    </row>
    <row r="104" spans="1:86" ht="33" customHeight="1" thickTop="1" thickBot="1" x14ac:dyDescent="0.3">
      <c r="A104" s="23">
        <v>97</v>
      </c>
      <c r="B104" s="11" t="s">
        <v>6</v>
      </c>
      <c r="C104" s="27" t="str">
        <f>'S.O.'!B99</f>
        <v>Secretaría de Gestiòn Integral de Riesgos y Protección Civil</v>
      </c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6"/>
      <c r="R104" s="17"/>
      <c r="S104" s="16"/>
      <c r="T104" s="17"/>
      <c r="U104" s="16"/>
      <c r="V104" s="17"/>
      <c r="W104" s="16"/>
      <c r="X104" s="17"/>
      <c r="Y104" s="16"/>
      <c r="Z104" s="17"/>
      <c r="AA104" s="16"/>
      <c r="AB104" s="17"/>
      <c r="AC104" s="16"/>
      <c r="AD104" s="17"/>
      <c r="AE104" s="16"/>
      <c r="AF104" s="17"/>
      <c r="AG104" s="16"/>
      <c r="AH104" s="17"/>
      <c r="AI104" s="16"/>
      <c r="AJ104" s="17"/>
      <c r="AK104" s="16"/>
      <c r="AL104" s="17"/>
      <c r="AM104" s="16"/>
      <c r="AN104" s="17"/>
      <c r="AO104" s="16"/>
      <c r="AP104" s="17"/>
      <c r="AQ104" s="16"/>
      <c r="AR104" s="17"/>
      <c r="AS104" s="16"/>
      <c r="AT104" s="17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>
        <v>2</v>
      </c>
      <c r="CD104" s="16"/>
      <c r="CE104" s="16"/>
      <c r="CF104" s="17"/>
      <c r="CG104" s="16"/>
      <c r="CH104" s="29">
        <f>SUM(CC104:CG104)</f>
        <v>2</v>
      </c>
    </row>
    <row r="105" spans="1:86" ht="33" customHeight="1" thickTop="1" thickBot="1" x14ac:dyDescent="0.3">
      <c r="A105" s="23">
        <v>98</v>
      </c>
      <c r="B105" s="11" t="s">
        <v>6</v>
      </c>
      <c r="C105" s="27" t="str">
        <f>'S.O.'!B100</f>
        <v>Secretaría de Gobierno</v>
      </c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6"/>
      <c r="R105" s="17"/>
      <c r="S105" s="16"/>
      <c r="T105" s="17"/>
      <c r="U105" s="16"/>
      <c r="V105" s="17"/>
      <c r="W105" s="16"/>
      <c r="X105" s="17"/>
      <c r="Y105" s="16"/>
      <c r="Z105" s="17"/>
      <c r="AA105" s="16"/>
      <c r="AB105" s="17"/>
      <c r="AC105" s="16"/>
      <c r="AD105" s="17"/>
      <c r="AE105" s="16"/>
      <c r="AF105" s="17"/>
      <c r="AG105" s="16"/>
      <c r="AH105" s="17"/>
      <c r="AI105" s="16"/>
      <c r="AJ105" s="17"/>
      <c r="AK105" s="16"/>
      <c r="AL105" s="17"/>
      <c r="AM105" s="16"/>
      <c r="AN105" s="17"/>
      <c r="AO105" s="16"/>
      <c r="AP105" s="17"/>
      <c r="AQ105" s="16"/>
      <c r="AR105" s="17"/>
      <c r="AS105" s="16"/>
      <c r="AT105" s="17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7"/>
      <c r="CG105" s="16"/>
      <c r="CH105" s="23"/>
    </row>
    <row r="106" spans="1:86" ht="33" customHeight="1" thickTop="1" thickBot="1" x14ac:dyDescent="0.3">
      <c r="A106" s="23">
        <v>99</v>
      </c>
      <c r="B106" s="11" t="s">
        <v>6</v>
      </c>
      <c r="C106" s="27" t="str">
        <f>'S.O.'!B101</f>
        <v>Secretaría de Inclusión y Bienestar Social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6"/>
      <c r="R106" s="17"/>
      <c r="S106" s="16"/>
      <c r="T106" s="17"/>
      <c r="U106" s="16"/>
      <c r="V106" s="17"/>
      <c r="W106" s="16"/>
      <c r="X106" s="17"/>
      <c r="Y106" s="16"/>
      <c r="Z106" s="17"/>
      <c r="AA106" s="16"/>
      <c r="AB106" s="17"/>
      <c r="AC106" s="16"/>
      <c r="AD106" s="17"/>
      <c r="AE106" s="16"/>
      <c r="AF106" s="17"/>
      <c r="AG106" s="16"/>
      <c r="AH106" s="17"/>
      <c r="AI106" s="16"/>
      <c r="AJ106" s="17"/>
      <c r="AK106" s="16"/>
      <c r="AL106" s="17"/>
      <c r="AM106" s="16"/>
      <c r="AN106" s="17"/>
      <c r="AO106" s="16"/>
      <c r="AP106" s="17"/>
      <c r="AQ106" s="16"/>
      <c r="AR106" s="17"/>
      <c r="AS106" s="16"/>
      <c r="AT106" s="17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7"/>
      <c r="CG106" s="16"/>
      <c r="CH106" s="23"/>
    </row>
    <row r="107" spans="1:86" ht="33" customHeight="1" thickTop="1" thickBot="1" x14ac:dyDescent="0.3">
      <c r="A107" s="23">
        <v>100</v>
      </c>
      <c r="B107" s="11" t="s">
        <v>6</v>
      </c>
      <c r="C107" s="27" t="str">
        <f>'S.O.'!B102</f>
        <v xml:space="preserve">Secretaría de la Contraloría General </v>
      </c>
      <c r="D107" s="17"/>
      <c r="E107" s="17"/>
      <c r="F107" s="17"/>
      <c r="G107" s="17"/>
      <c r="H107" s="17"/>
      <c r="I107" s="17"/>
      <c r="J107" s="17">
        <v>1</v>
      </c>
      <c r="K107" s="17"/>
      <c r="L107" s="17"/>
      <c r="M107" s="17"/>
      <c r="N107" s="17"/>
      <c r="O107" s="17"/>
      <c r="P107" s="17"/>
      <c r="Q107" s="16"/>
      <c r="R107" s="17"/>
      <c r="S107" s="16"/>
      <c r="T107" s="17"/>
      <c r="U107" s="16"/>
      <c r="V107" s="17"/>
      <c r="W107" s="16"/>
      <c r="X107" s="17"/>
      <c r="Y107" s="16"/>
      <c r="Z107" s="17"/>
      <c r="AA107" s="16"/>
      <c r="AB107" s="17"/>
      <c r="AC107" s="16"/>
      <c r="AD107" s="17">
        <v>1</v>
      </c>
      <c r="AE107" s="16"/>
      <c r="AF107" s="17"/>
      <c r="AG107" s="16"/>
      <c r="AH107" s="17"/>
      <c r="AI107" s="16"/>
      <c r="AJ107" s="17"/>
      <c r="AK107" s="16"/>
      <c r="AL107" s="17"/>
      <c r="AM107" s="16"/>
      <c r="AN107" s="17"/>
      <c r="AO107" s="16"/>
      <c r="AP107" s="17"/>
      <c r="AQ107" s="16"/>
      <c r="AR107" s="17"/>
      <c r="AS107" s="16"/>
      <c r="AT107" s="17"/>
      <c r="AU107" s="16"/>
      <c r="AV107" s="16"/>
      <c r="AW107" s="16"/>
      <c r="AX107" s="16"/>
      <c r="AY107" s="16"/>
      <c r="AZ107" s="16"/>
      <c r="BA107" s="16"/>
      <c r="BB107" s="16"/>
      <c r="BC107" s="16">
        <v>1</v>
      </c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7"/>
      <c r="CG107" s="16"/>
      <c r="CH107" s="29">
        <f>SUM(J107:CG107)</f>
        <v>3</v>
      </c>
    </row>
    <row r="108" spans="1:86" ht="33" customHeight="1" thickTop="1" thickBot="1" x14ac:dyDescent="0.3">
      <c r="A108" s="23">
        <v>101</v>
      </c>
      <c r="B108" s="11" t="s">
        <v>6</v>
      </c>
      <c r="C108" s="27" t="str">
        <f>'S.O.'!B103</f>
        <v xml:space="preserve">Secretaría de Movilidad </v>
      </c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6"/>
      <c r="R108" s="17"/>
      <c r="S108" s="16"/>
      <c r="T108" s="17"/>
      <c r="U108" s="16"/>
      <c r="V108" s="17"/>
      <c r="W108" s="16"/>
      <c r="X108" s="17"/>
      <c r="Y108" s="16"/>
      <c r="Z108" s="17"/>
      <c r="AA108" s="16"/>
      <c r="AB108" s="17"/>
      <c r="AC108" s="16"/>
      <c r="AD108" s="17"/>
      <c r="AE108" s="16"/>
      <c r="AF108" s="17"/>
      <c r="AG108" s="16"/>
      <c r="AH108" s="17"/>
      <c r="AI108" s="16"/>
      <c r="AJ108" s="17"/>
      <c r="AK108" s="16"/>
      <c r="AL108" s="17"/>
      <c r="AM108" s="16"/>
      <c r="AN108" s="17"/>
      <c r="AO108" s="16"/>
      <c r="AP108" s="17"/>
      <c r="AQ108" s="16"/>
      <c r="AR108" s="17"/>
      <c r="AS108" s="16"/>
      <c r="AT108" s="17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7"/>
      <c r="CG108" s="16"/>
      <c r="CH108" s="23"/>
    </row>
    <row r="109" spans="1:86" ht="33" customHeight="1" thickTop="1" thickBot="1" x14ac:dyDescent="0.3">
      <c r="A109" s="23">
        <v>102</v>
      </c>
      <c r="B109" s="11" t="s">
        <v>6</v>
      </c>
      <c r="C109" s="27" t="str">
        <f>'S.O.'!B104</f>
        <v>Secretaría de Mujeres</v>
      </c>
      <c r="D109" s="17"/>
      <c r="E109" s="17"/>
      <c r="F109" s="17">
        <v>1</v>
      </c>
      <c r="G109" s="17">
        <v>2</v>
      </c>
      <c r="H109" s="17"/>
      <c r="I109" s="17"/>
      <c r="J109" s="17">
        <v>1</v>
      </c>
      <c r="K109" s="17">
        <v>1</v>
      </c>
      <c r="L109" s="17"/>
      <c r="M109" s="17"/>
      <c r="N109" s="17"/>
      <c r="O109" s="17"/>
      <c r="P109" s="17"/>
      <c r="Q109" s="16"/>
      <c r="R109" s="17"/>
      <c r="S109" s="16"/>
      <c r="T109" s="17"/>
      <c r="U109" s="16"/>
      <c r="V109" s="17"/>
      <c r="W109" s="16"/>
      <c r="X109" s="17"/>
      <c r="Y109" s="16"/>
      <c r="Z109" s="17"/>
      <c r="AA109" s="16"/>
      <c r="AB109" s="17"/>
      <c r="AC109" s="16"/>
      <c r="AD109" s="17"/>
      <c r="AE109" s="16"/>
      <c r="AF109" s="17"/>
      <c r="AG109" s="16"/>
      <c r="AH109" s="17"/>
      <c r="AI109" s="16"/>
      <c r="AJ109" s="17"/>
      <c r="AK109" s="16"/>
      <c r="AL109" s="17"/>
      <c r="AM109" s="16"/>
      <c r="AN109" s="17"/>
      <c r="AO109" s="16"/>
      <c r="AP109" s="17"/>
      <c r="AQ109" s="16"/>
      <c r="AR109" s="17"/>
      <c r="AS109" s="16"/>
      <c r="AT109" s="17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7"/>
      <c r="CG109" s="16"/>
      <c r="CH109" s="32">
        <f>SUM(F109:CG109)</f>
        <v>5</v>
      </c>
    </row>
    <row r="110" spans="1:86" ht="33" customHeight="1" thickTop="1" thickBot="1" x14ac:dyDescent="0.3">
      <c r="A110" s="23">
        <v>103</v>
      </c>
      <c r="B110" s="11" t="s">
        <v>6</v>
      </c>
      <c r="C110" s="27" t="str">
        <f>'S.O.'!B105</f>
        <v>Secretaría de Obras y Servicios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6"/>
      <c r="R110" s="17"/>
      <c r="S110" s="16"/>
      <c r="T110" s="17"/>
      <c r="U110" s="16"/>
      <c r="V110" s="17"/>
      <c r="W110" s="16"/>
      <c r="X110" s="17"/>
      <c r="Y110" s="16"/>
      <c r="Z110" s="17"/>
      <c r="AA110" s="16"/>
      <c r="AB110" s="17"/>
      <c r="AC110" s="16"/>
      <c r="AD110" s="17"/>
      <c r="AE110" s="16"/>
      <c r="AF110" s="17"/>
      <c r="AG110" s="16"/>
      <c r="AH110" s="17"/>
      <c r="AI110" s="16"/>
      <c r="AJ110" s="17"/>
      <c r="AK110" s="16"/>
      <c r="AL110" s="17"/>
      <c r="AM110" s="16"/>
      <c r="AN110" s="17"/>
      <c r="AO110" s="16"/>
      <c r="AP110" s="17"/>
      <c r="AQ110" s="16"/>
      <c r="AR110" s="17"/>
      <c r="AS110" s="16"/>
      <c r="AT110" s="17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7"/>
      <c r="CG110" s="16"/>
      <c r="CH110" s="23"/>
    </row>
    <row r="111" spans="1:86" ht="33" customHeight="1" thickTop="1" thickBot="1" x14ac:dyDescent="0.3">
      <c r="A111" s="23">
        <v>104</v>
      </c>
      <c r="B111" s="11" t="s">
        <v>6</v>
      </c>
      <c r="C111" s="27" t="str">
        <f>'S.O.'!B106</f>
        <v>Secretaría de Pueblos y Barrios Originarios y Comunidades Indígenas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6"/>
      <c r="R111" s="17"/>
      <c r="S111" s="16"/>
      <c r="T111" s="17"/>
      <c r="U111" s="16"/>
      <c r="V111" s="17"/>
      <c r="W111" s="16"/>
      <c r="X111" s="17"/>
      <c r="Y111" s="16"/>
      <c r="Z111" s="17"/>
      <c r="AA111" s="16"/>
      <c r="AB111" s="17"/>
      <c r="AC111" s="16"/>
      <c r="AD111" s="17"/>
      <c r="AE111" s="16"/>
      <c r="AF111" s="17"/>
      <c r="AG111" s="16"/>
      <c r="AH111" s="17"/>
      <c r="AI111" s="16"/>
      <c r="AJ111" s="17"/>
      <c r="AK111" s="16"/>
      <c r="AL111" s="17"/>
      <c r="AM111" s="16"/>
      <c r="AN111" s="17"/>
      <c r="AO111" s="16"/>
      <c r="AP111" s="17"/>
      <c r="AQ111" s="16"/>
      <c r="AR111" s="17"/>
      <c r="AS111" s="16"/>
      <c r="AT111" s="17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7"/>
      <c r="CG111" s="16"/>
      <c r="CH111" s="23"/>
    </row>
    <row r="112" spans="1:86" ht="33" customHeight="1" thickTop="1" thickBot="1" x14ac:dyDescent="0.3">
      <c r="A112" s="23">
        <v>105</v>
      </c>
      <c r="B112" s="11" t="s">
        <v>6</v>
      </c>
      <c r="C112" s="27" t="str">
        <f>'S.O.'!B107</f>
        <v>Secretaría de Salud de la Ciudad de México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6"/>
      <c r="R112" s="17"/>
      <c r="S112" s="16"/>
      <c r="T112" s="17"/>
      <c r="U112" s="16"/>
      <c r="V112" s="17"/>
      <c r="W112" s="16"/>
      <c r="X112" s="17"/>
      <c r="Y112" s="16"/>
      <c r="Z112" s="17"/>
      <c r="AA112" s="16"/>
      <c r="AB112" s="17"/>
      <c r="AC112" s="16"/>
      <c r="AD112" s="17"/>
      <c r="AE112" s="16"/>
      <c r="AF112" s="17"/>
      <c r="AG112" s="16"/>
      <c r="AH112" s="17"/>
      <c r="AI112" s="16"/>
      <c r="AJ112" s="17"/>
      <c r="AK112" s="16">
        <v>1</v>
      </c>
      <c r="AL112" s="17"/>
      <c r="AM112" s="16"/>
      <c r="AN112" s="17"/>
      <c r="AO112" s="16"/>
      <c r="AP112" s="17"/>
      <c r="AQ112" s="16"/>
      <c r="AR112" s="17"/>
      <c r="AS112" s="16"/>
      <c r="AT112" s="17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7"/>
      <c r="CG112" s="16"/>
      <c r="CH112" s="29">
        <f>SUM(AJ112:CG112)</f>
        <v>1</v>
      </c>
    </row>
    <row r="113" spans="1:86" ht="33" customHeight="1" thickTop="1" thickBot="1" x14ac:dyDescent="0.3">
      <c r="A113" s="23">
        <v>106</v>
      </c>
      <c r="B113" s="11" t="s">
        <v>6</v>
      </c>
      <c r="C113" s="27" t="str">
        <f>'S.O.'!B108</f>
        <v>Secretaría de Seguridad Ciudadana</v>
      </c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6"/>
      <c r="R113" s="17"/>
      <c r="S113" s="16"/>
      <c r="T113" s="17"/>
      <c r="U113" s="16"/>
      <c r="V113" s="17"/>
      <c r="W113" s="16"/>
      <c r="X113" s="17"/>
      <c r="Y113" s="16"/>
      <c r="Z113" s="17"/>
      <c r="AA113" s="16"/>
      <c r="AB113" s="17"/>
      <c r="AC113" s="16"/>
      <c r="AD113" s="17"/>
      <c r="AE113" s="16"/>
      <c r="AF113" s="17"/>
      <c r="AG113" s="16"/>
      <c r="AH113" s="17"/>
      <c r="AI113" s="16"/>
      <c r="AJ113" s="17"/>
      <c r="AK113" s="16"/>
      <c r="AL113" s="17"/>
      <c r="AM113" s="16"/>
      <c r="AN113" s="17"/>
      <c r="AO113" s="16"/>
      <c r="AP113" s="17"/>
      <c r="AQ113" s="16"/>
      <c r="AR113" s="17"/>
      <c r="AS113" s="16"/>
      <c r="AT113" s="17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7"/>
      <c r="CG113" s="16"/>
      <c r="CH113" s="23"/>
    </row>
    <row r="114" spans="1:86" ht="33" customHeight="1" thickTop="1" thickBot="1" x14ac:dyDescent="0.3">
      <c r="A114" s="23">
        <v>107</v>
      </c>
      <c r="B114" s="11" t="s">
        <v>6</v>
      </c>
      <c r="C114" s="27" t="str">
        <f>'S.O.'!B109</f>
        <v>Secretaría de Trabajo y Fomento al Empleo</v>
      </c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6"/>
      <c r="R114" s="17"/>
      <c r="S114" s="16"/>
      <c r="T114" s="17"/>
      <c r="U114" s="16"/>
      <c r="V114" s="17"/>
      <c r="W114" s="16"/>
      <c r="X114" s="17"/>
      <c r="Y114" s="16"/>
      <c r="Z114" s="17"/>
      <c r="AA114" s="16"/>
      <c r="AB114" s="17"/>
      <c r="AC114" s="16"/>
      <c r="AD114" s="17"/>
      <c r="AE114" s="16"/>
      <c r="AF114" s="17"/>
      <c r="AG114" s="16"/>
      <c r="AH114" s="17"/>
      <c r="AI114" s="16"/>
      <c r="AJ114" s="17"/>
      <c r="AK114" s="16"/>
      <c r="AL114" s="17"/>
      <c r="AM114" s="16"/>
      <c r="AN114" s="17"/>
      <c r="AO114" s="16"/>
      <c r="AP114" s="17"/>
      <c r="AQ114" s="16"/>
      <c r="AR114" s="17"/>
      <c r="AS114" s="16"/>
      <c r="AT114" s="17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7"/>
      <c r="CG114" s="16"/>
      <c r="CH114" s="23"/>
    </row>
    <row r="115" spans="1:86" ht="33" customHeight="1" thickTop="1" thickBot="1" x14ac:dyDescent="0.3">
      <c r="A115" s="23">
        <v>108</v>
      </c>
      <c r="B115" s="11" t="s">
        <v>6</v>
      </c>
      <c r="C115" s="27" t="str">
        <f>'S.O.'!B110</f>
        <v>Secretaría de Turismo de la Ciudad de México</v>
      </c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6"/>
      <c r="R115" s="17"/>
      <c r="S115" s="16"/>
      <c r="T115" s="17"/>
      <c r="U115" s="16"/>
      <c r="V115" s="17"/>
      <c r="W115" s="16"/>
      <c r="X115" s="17"/>
      <c r="Y115" s="16"/>
      <c r="Z115" s="17"/>
      <c r="AA115" s="16"/>
      <c r="AB115" s="17"/>
      <c r="AC115" s="16"/>
      <c r="AD115" s="17"/>
      <c r="AE115" s="16"/>
      <c r="AF115" s="17"/>
      <c r="AG115" s="16"/>
      <c r="AH115" s="17"/>
      <c r="AI115" s="16"/>
      <c r="AJ115" s="17"/>
      <c r="AK115" s="16"/>
      <c r="AL115" s="17"/>
      <c r="AM115" s="16"/>
      <c r="AN115" s="17"/>
      <c r="AO115" s="16"/>
      <c r="AP115" s="17"/>
      <c r="AQ115" s="16"/>
      <c r="AR115" s="17"/>
      <c r="AS115" s="16"/>
      <c r="AT115" s="17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7"/>
      <c r="CG115" s="16"/>
      <c r="CH115" s="23"/>
    </row>
    <row r="116" spans="1:86" ht="33" customHeight="1" thickTop="1" thickBot="1" x14ac:dyDescent="0.3">
      <c r="A116" s="23">
        <v>109</v>
      </c>
      <c r="B116" s="11" t="s">
        <v>6</v>
      </c>
      <c r="C116" s="27" t="str">
        <f>'S.O.'!B111</f>
        <v>Secretaría del Medio Ambiente del Gobierno de la Ciudad de México</v>
      </c>
      <c r="D116" s="17"/>
      <c r="E116" s="17"/>
      <c r="F116" s="17">
        <v>1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6"/>
      <c r="R116" s="17"/>
      <c r="S116" s="16"/>
      <c r="T116" s="17"/>
      <c r="U116" s="16"/>
      <c r="V116" s="17"/>
      <c r="W116" s="16"/>
      <c r="X116" s="17"/>
      <c r="Y116" s="16"/>
      <c r="Z116" s="17"/>
      <c r="AA116" s="16"/>
      <c r="AB116" s="17"/>
      <c r="AC116" s="16"/>
      <c r="AD116" s="17"/>
      <c r="AE116" s="16"/>
      <c r="AF116" s="17"/>
      <c r="AG116" s="16"/>
      <c r="AH116" s="17"/>
      <c r="AI116" s="16"/>
      <c r="AJ116" s="17"/>
      <c r="AK116" s="16"/>
      <c r="AL116" s="17"/>
      <c r="AM116" s="16"/>
      <c r="AN116" s="17"/>
      <c r="AO116" s="16"/>
      <c r="AP116" s="17"/>
      <c r="AQ116" s="16"/>
      <c r="AR116" s="17"/>
      <c r="AS116" s="16"/>
      <c r="AT116" s="17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7"/>
      <c r="CG116" s="16"/>
      <c r="CH116" s="29">
        <f>SUM(F116:CG116)</f>
        <v>1</v>
      </c>
    </row>
    <row r="117" spans="1:86" ht="42" customHeight="1" thickTop="1" thickBot="1" x14ac:dyDescent="0.3">
      <c r="A117" s="23">
        <v>110</v>
      </c>
      <c r="B117" s="11" t="s">
        <v>6</v>
      </c>
      <c r="C117" s="27" t="str">
        <f>'S.O.'!B112</f>
        <v>Secretaría Ejecutiva del Mecanismo de Seguimiento y Evaluación del Programa de Derechos Humanos de la Ciudad de México</v>
      </c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6"/>
      <c r="R117" s="17"/>
      <c r="S117" s="16"/>
      <c r="T117" s="17"/>
      <c r="U117" s="16"/>
      <c r="V117" s="17"/>
      <c r="W117" s="16"/>
      <c r="X117" s="17"/>
      <c r="Y117" s="16"/>
      <c r="Z117" s="17"/>
      <c r="AA117" s="16"/>
      <c r="AB117" s="17"/>
      <c r="AC117" s="16"/>
      <c r="AD117" s="17"/>
      <c r="AE117" s="16"/>
      <c r="AF117" s="17"/>
      <c r="AG117" s="16"/>
      <c r="AH117" s="17"/>
      <c r="AI117" s="16"/>
      <c r="AJ117" s="17"/>
      <c r="AK117" s="16"/>
      <c r="AL117" s="17"/>
      <c r="AM117" s="16"/>
      <c r="AN117" s="17"/>
      <c r="AO117" s="16"/>
      <c r="AP117" s="17"/>
      <c r="AQ117" s="16"/>
      <c r="AR117" s="17"/>
      <c r="AS117" s="16"/>
      <c r="AT117" s="17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7"/>
      <c r="CG117" s="16"/>
      <c r="CH117" s="23"/>
    </row>
    <row r="118" spans="1:86" ht="33" customHeight="1" thickTop="1" thickBot="1" x14ac:dyDescent="0.3">
      <c r="A118" s="23">
        <v>111</v>
      </c>
      <c r="B118" s="11" t="s">
        <v>6</v>
      </c>
      <c r="C118" s="27" t="str">
        <f>'S.O.'!B113</f>
        <v>Servicio de Transportes Eléctricos de la Ciudad de México</v>
      </c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6"/>
      <c r="R118" s="17"/>
      <c r="S118" s="16"/>
      <c r="T118" s="17"/>
      <c r="U118" s="16"/>
      <c r="V118" s="17"/>
      <c r="W118" s="16"/>
      <c r="X118" s="17"/>
      <c r="Y118" s="16"/>
      <c r="Z118" s="17"/>
      <c r="AA118" s="16"/>
      <c r="AB118" s="17"/>
      <c r="AC118" s="16"/>
      <c r="AD118" s="17"/>
      <c r="AE118" s="16"/>
      <c r="AF118" s="17"/>
      <c r="AG118" s="16"/>
      <c r="AH118" s="17"/>
      <c r="AI118" s="16"/>
      <c r="AJ118" s="17"/>
      <c r="AK118" s="16"/>
      <c r="AL118" s="17"/>
      <c r="AM118" s="16"/>
      <c r="AN118" s="17"/>
      <c r="AO118" s="16"/>
      <c r="AP118" s="17"/>
      <c r="AQ118" s="16"/>
      <c r="AR118" s="17"/>
      <c r="AS118" s="16"/>
      <c r="AT118" s="17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>
        <v>12</v>
      </c>
      <c r="BU118" s="16">
        <v>24</v>
      </c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7"/>
      <c r="CG118" s="16"/>
      <c r="CH118" s="29">
        <f>SUM(BT118:CG118)</f>
        <v>36</v>
      </c>
    </row>
    <row r="119" spans="1:86" ht="33" customHeight="1" thickTop="1" thickBot="1" x14ac:dyDescent="0.3">
      <c r="A119" s="23">
        <v>112</v>
      </c>
      <c r="B119" s="11" t="s">
        <v>6</v>
      </c>
      <c r="C119" s="27" t="str">
        <f>'S.O.'!B114</f>
        <v>Servicios de Salud Pública de la Ciudad de México</v>
      </c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6"/>
      <c r="R119" s="17"/>
      <c r="S119" s="16"/>
      <c r="T119" s="17"/>
      <c r="U119" s="16"/>
      <c r="V119" s="17"/>
      <c r="W119" s="16"/>
      <c r="X119" s="17"/>
      <c r="Y119" s="16"/>
      <c r="Z119" s="17"/>
      <c r="AA119" s="16"/>
      <c r="AB119" s="17"/>
      <c r="AC119" s="16"/>
      <c r="AD119" s="17"/>
      <c r="AE119" s="16"/>
      <c r="AF119" s="17"/>
      <c r="AG119" s="16"/>
      <c r="AH119" s="17"/>
      <c r="AI119" s="16"/>
      <c r="AJ119" s="17"/>
      <c r="AK119" s="16"/>
      <c r="AL119" s="17"/>
      <c r="AM119" s="16"/>
      <c r="AN119" s="17"/>
      <c r="AO119" s="16"/>
      <c r="AP119" s="17"/>
      <c r="AQ119" s="16"/>
      <c r="AR119" s="17"/>
      <c r="AS119" s="16"/>
      <c r="AT119" s="17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7">
        <v>38</v>
      </c>
      <c r="CG119" s="16">
        <v>44</v>
      </c>
      <c r="CH119" s="29">
        <f>SUM(CF119:CG119)</f>
        <v>82</v>
      </c>
    </row>
    <row r="120" spans="1:86" ht="33" customHeight="1" thickTop="1" thickBot="1" x14ac:dyDescent="0.3">
      <c r="A120" s="23">
        <v>113</v>
      </c>
      <c r="B120" s="11" t="s">
        <v>12</v>
      </c>
      <c r="C120" s="27" t="str">
        <f>'S.O.'!B115</f>
        <v>Servicios Metropolitanos, S.A. de C.V.</v>
      </c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6"/>
      <c r="R120" s="17"/>
      <c r="S120" s="16"/>
      <c r="T120" s="17"/>
      <c r="U120" s="16"/>
      <c r="V120" s="17"/>
      <c r="W120" s="16"/>
      <c r="X120" s="17"/>
      <c r="Y120" s="16"/>
      <c r="Z120" s="17"/>
      <c r="AA120" s="16"/>
      <c r="AB120" s="17"/>
      <c r="AC120" s="16"/>
      <c r="AD120" s="17"/>
      <c r="AE120" s="16"/>
      <c r="AF120" s="17"/>
      <c r="AG120" s="16"/>
      <c r="AH120" s="17"/>
      <c r="AI120" s="16"/>
      <c r="AJ120" s="17"/>
      <c r="AK120" s="16"/>
      <c r="AL120" s="17"/>
      <c r="AM120" s="16"/>
      <c r="AN120" s="17"/>
      <c r="AO120" s="16"/>
      <c r="AP120" s="17"/>
      <c r="AQ120" s="16"/>
      <c r="AR120" s="17"/>
      <c r="AS120" s="16"/>
      <c r="AT120" s="17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7"/>
      <c r="CG120" s="16"/>
      <c r="CH120" s="23"/>
    </row>
    <row r="121" spans="1:86" ht="33" customHeight="1" thickTop="1" thickBot="1" x14ac:dyDescent="0.3">
      <c r="A121" s="23">
        <v>114</v>
      </c>
      <c r="B121" s="11" t="s">
        <v>12</v>
      </c>
      <c r="C121" s="27" t="str">
        <f>'S.O.'!B116</f>
        <v>Sistema de Aguas de la Ciudad de México</v>
      </c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6"/>
      <c r="R121" s="17"/>
      <c r="S121" s="16"/>
      <c r="T121" s="17"/>
      <c r="U121" s="16"/>
      <c r="V121" s="17"/>
      <c r="W121" s="16"/>
      <c r="X121" s="17"/>
      <c r="Y121" s="16"/>
      <c r="Z121" s="17"/>
      <c r="AA121" s="16"/>
      <c r="AB121" s="17"/>
      <c r="AC121" s="16"/>
      <c r="AD121" s="17"/>
      <c r="AE121" s="16"/>
      <c r="AF121" s="17"/>
      <c r="AG121" s="16"/>
      <c r="AH121" s="17"/>
      <c r="AI121" s="16"/>
      <c r="AJ121" s="17"/>
      <c r="AK121" s="16"/>
      <c r="AL121" s="17"/>
      <c r="AM121" s="16"/>
      <c r="AN121" s="17"/>
      <c r="AO121" s="16"/>
      <c r="AP121" s="17"/>
      <c r="AQ121" s="16"/>
      <c r="AR121" s="17"/>
      <c r="AS121" s="16"/>
      <c r="AT121" s="17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7"/>
      <c r="CG121" s="16"/>
      <c r="CH121" s="23"/>
    </row>
    <row r="122" spans="1:86" ht="33" customHeight="1" thickTop="1" thickBot="1" x14ac:dyDescent="0.3">
      <c r="A122" s="23">
        <v>115</v>
      </c>
      <c r="B122" s="11" t="s">
        <v>12</v>
      </c>
      <c r="C122" s="27" t="str">
        <f>'S.O.'!B117</f>
        <v>Sistema de Transporte Colectivo</v>
      </c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6"/>
      <c r="R122" s="17"/>
      <c r="S122" s="16"/>
      <c r="T122" s="17"/>
      <c r="U122" s="16"/>
      <c r="V122" s="17"/>
      <c r="W122" s="16"/>
      <c r="X122" s="17"/>
      <c r="Y122" s="16"/>
      <c r="Z122" s="17"/>
      <c r="AA122" s="16"/>
      <c r="AB122" s="17"/>
      <c r="AC122" s="16"/>
      <c r="AD122" s="17"/>
      <c r="AE122" s="16"/>
      <c r="AF122" s="17"/>
      <c r="AG122" s="16"/>
      <c r="AH122" s="17"/>
      <c r="AI122" s="16"/>
      <c r="AJ122" s="17"/>
      <c r="AK122" s="16"/>
      <c r="AL122" s="17"/>
      <c r="AM122" s="16"/>
      <c r="AN122" s="17"/>
      <c r="AO122" s="16"/>
      <c r="AP122" s="17"/>
      <c r="AQ122" s="16"/>
      <c r="AR122" s="17"/>
      <c r="AS122" s="16"/>
      <c r="AT122" s="17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7"/>
      <c r="CG122" s="16"/>
      <c r="CH122" s="23"/>
    </row>
    <row r="123" spans="1:86" ht="33" customHeight="1" thickTop="1" thickBot="1" x14ac:dyDescent="0.3">
      <c r="A123" s="23">
        <v>116</v>
      </c>
      <c r="B123" s="11" t="s">
        <v>12</v>
      </c>
      <c r="C123" s="27" t="str">
        <f>'S.O.'!B118</f>
        <v>Sistema para el Desarrollo Integral de la Familia Ciudad de México</v>
      </c>
      <c r="D123" s="17"/>
      <c r="E123" s="17"/>
      <c r="F123" s="17"/>
      <c r="G123" s="17">
        <v>2</v>
      </c>
      <c r="H123" s="17"/>
      <c r="I123" s="17"/>
      <c r="J123" s="17">
        <v>1</v>
      </c>
      <c r="K123" s="17"/>
      <c r="L123" s="17"/>
      <c r="M123" s="17"/>
      <c r="N123" s="17"/>
      <c r="O123" s="17"/>
      <c r="P123" s="17"/>
      <c r="Q123" s="16"/>
      <c r="R123" s="17"/>
      <c r="S123" s="16"/>
      <c r="T123" s="17"/>
      <c r="U123" s="16"/>
      <c r="V123" s="17"/>
      <c r="W123" s="16"/>
      <c r="X123" s="17"/>
      <c r="Y123" s="16"/>
      <c r="Z123" s="17"/>
      <c r="AA123" s="16"/>
      <c r="AB123" s="17"/>
      <c r="AC123" s="16"/>
      <c r="AD123" s="17"/>
      <c r="AE123" s="16"/>
      <c r="AF123" s="17"/>
      <c r="AG123" s="16"/>
      <c r="AH123" s="17"/>
      <c r="AI123" s="16"/>
      <c r="AJ123" s="17">
        <v>1</v>
      </c>
      <c r="AK123" s="16"/>
      <c r="AL123" s="17"/>
      <c r="AM123" s="16"/>
      <c r="AN123" s="17"/>
      <c r="AO123" s="16"/>
      <c r="AP123" s="17"/>
      <c r="AQ123" s="16"/>
      <c r="AR123" s="17"/>
      <c r="AS123" s="16"/>
      <c r="AT123" s="17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>
        <v>2</v>
      </c>
      <c r="BI123" s="16"/>
      <c r="BJ123" s="16"/>
      <c r="BK123" s="16"/>
      <c r="BL123" s="16"/>
      <c r="BM123" s="16"/>
      <c r="BN123" s="16"/>
      <c r="BO123" s="16"/>
      <c r="BP123" s="16"/>
      <c r="BQ123" s="16"/>
      <c r="BR123" s="16">
        <v>1</v>
      </c>
      <c r="BS123" s="16"/>
      <c r="BT123" s="16"/>
      <c r="BU123" s="16"/>
      <c r="BV123" s="16"/>
      <c r="BW123" s="16"/>
      <c r="BX123" s="16"/>
      <c r="BY123" s="16"/>
      <c r="BZ123" s="16"/>
      <c r="CA123" s="16"/>
      <c r="CB123" s="16">
        <v>1</v>
      </c>
      <c r="CC123" s="16"/>
      <c r="CD123" s="16"/>
      <c r="CE123" s="16"/>
      <c r="CF123" s="17"/>
      <c r="CG123" s="16"/>
      <c r="CH123" s="29">
        <f>SUM(F123:CG123)</f>
        <v>8</v>
      </c>
    </row>
    <row r="124" spans="1:86" ht="33" customHeight="1" thickTop="1" thickBot="1" x14ac:dyDescent="0.3">
      <c r="A124" s="23">
        <v>117</v>
      </c>
      <c r="B124" s="11" t="s">
        <v>12</v>
      </c>
      <c r="C124" s="27" t="str">
        <f>'S.O.'!B119</f>
        <v xml:space="preserve">Sistema Público de Radiodifusión de la Ciudad de México </v>
      </c>
      <c r="D124" s="17"/>
      <c r="E124" s="17"/>
      <c r="F124" s="17"/>
      <c r="G124" s="17"/>
      <c r="H124" s="17"/>
      <c r="I124" s="17"/>
      <c r="J124" s="17">
        <v>1</v>
      </c>
      <c r="K124" s="17"/>
      <c r="L124" s="17"/>
      <c r="M124" s="17"/>
      <c r="N124" s="17"/>
      <c r="O124" s="17"/>
      <c r="P124" s="17"/>
      <c r="Q124" s="16"/>
      <c r="R124" s="17"/>
      <c r="S124" s="16"/>
      <c r="T124" s="17"/>
      <c r="U124" s="16"/>
      <c r="V124" s="17">
        <v>1</v>
      </c>
      <c r="W124" s="16"/>
      <c r="X124" s="17"/>
      <c r="Y124" s="16"/>
      <c r="Z124" s="17"/>
      <c r="AA124" s="16"/>
      <c r="AB124" s="17"/>
      <c r="AC124" s="16"/>
      <c r="AD124" s="17"/>
      <c r="AE124" s="16"/>
      <c r="AF124" s="17"/>
      <c r="AG124" s="16"/>
      <c r="AH124" s="17"/>
      <c r="AI124" s="16"/>
      <c r="AJ124" s="17">
        <v>1</v>
      </c>
      <c r="AK124" s="16"/>
      <c r="AL124" s="17"/>
      <c r="AM124" s="16"/>
      <c r="AN124" s="17"/>
      <c r="AO124" s="16"/>
      <c r="AP124" s="17"/>
      <c r="AQ124" s="16"/>
      <c r="AR124" s="17"/>
      <c r="AS124" s="16"/>
      <c r="AT124" s="17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7"/>
      <c r="CG124" s="16"/>
      <c r="CH124" s="29">
        <f>SUM(J124:CG124)</f>
        <v>3</v>
      </c>
    </row>
    <row r="125" spans="1:86" ht="33" customHeight="1" thickTop="1" thickBot="1" x14ac:dyDescent="0.3">
      <c r="A125" s="23">
        <v>118</v>
      </c>
      <c r="B125" s="11" t="s">
        <v>12</v>
      </c>
      <c r="C125" s="27" t="str">
        <f>'S.O.'!B120</f>
        <v>Tribunal de Justicia Administrativa de la Ciudad de México</v>
      </c>
      <c r="D125" s="17"/>
      <c r="E125" s="17"/>
      <c r="F125" s="17">
        <v>1</v>
      </c>
      <c r="G125" s="17">
        <v>1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6"/>
      <c r="R125" s="17"/>
      <c r="S125" s="16"/>
      <c r="T125" s="17"/>
      <c r="U125" s="16"/>
      <c r="V125" s="17">
        <v>1</v>
      </c>
      <c r="W125" s="16"/>
      <c r="X125" s="17"/>
      <c r="Y125" s="16"/>
      <c r="Z125" s="17"/>
      <c r="AA125" s="16"/>
      <c r="AB125" s="17"/>
      <c r="AC125" s="16"/>
      <c r="AD125" s="17"/>
      <c r="AE125" s="16"/>
      <c r="AF125" s="17"/>
      <c r="AG125" s="16"/>
      <c r="AH125" s="17"/>
      <c r="AI125" s="16"/>
      <c r="AJ125" s="17"/>
      <c r="AK125" s="16"/>
      <c r="AL125" s="17"/>
      <c r="AM125" s="16"/>
      <c r="AN125" s="17"/>
      <c r="AO125" s="16"/>
      <c r="AP125" s="17"/>
      <c r="AQ125" s="16"/>
      <c r="AR125" s="17"/>
      <c r="AS125" s="16"/>
      <c r="AT125" s="17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7"/>
      <c r="CG125" s="16"/>
      <c r="CH125" s="29">
        <f>SUM(F125:CG125)</f>
        <v>3</v>
      </c>
    </row>
    <row r="126" spans="1:86" ht="33" customHeight="1" thickTop="1" thickBot="1" x14ac:dyDescent="0.3">
      <c r="A126" s="23">
        <v>119</v>
      </c>
      <c r="B126" s="11" t="s">
        <v>12</v>
      </c>
      <c r="C126" s="27" t="str">
        <f>'S.O.'!B121</f>
        <v>Tribunal Electoral de la Ciudad de México</v>
      </c>
      <c r="D126" s="17">
        <v>20</v>
      </c>
      <c r="E126" s="17">
        <v>12</v>
      </c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6"/>
      <c r="R126" s="17"/>
      <c r="S126" s="16"/>
      <c r="T126" s="17"/>
      <c r="U126" s="16"/>
      <c r="V126" s="17"/>
      <c r="W126" s="16"/>
      <c r="X126" s="17"/>
      <c r="Y126" s="16"/>
      <c r="Z126" s="17"/>
      <c r="AA126" s="16"/>
      <c r="AB126" s="17"/>
      <c r="AC126" s="16"/>
      <c r="AD126" s="17"/>
      <c r="AE126" s="16"/>
      <c r="AF126" s="17"/>
      <c r="AG126" s="16"/>
      <c r="AH126" s="17"/>
      <c r="AI126" s="16"/>
      <c r="AJ126" s="17"/>
      <c r="AK126" s="16"/>
      <c r="AL126" s="17"/>
      <c r="AM126" s="16"/>
      <c r="AN126" s="17"/>
      <c r="AO126" s="16"/>
      <c r="AP126" s="17"/>
      <c r="AQ126" s="16"/>
      <c r="AR126" s="17"/>
      <c r="AS126" s="16"/>
      <c r="AT126" s="17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7"/>
      <c r="CG126" s="16"/>
      <c r="CH126" s="29">
        <f>SUM(D126:CG126)</f>
        <v>32</v>
      </c>
    </row>
    <row r="127" spans="1:86" ht="33" customHeight="1" thickTop="1" thickBot="1" x14ac:dyDescent="0.3">
      <c r="A127" s="23">
        <v>120</v>
      </c>
      <c r="B127" s="11" t="s">
        <v>12</v>
      </c>
      <c r="C127" s="27" t="str">
        <f>'S.O.'!B122</f>
        <v>Tribunal Superior de Justicia de la Ciudad de México</v>
      </c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6"/>
      <c r="R127" s="17"/>
      <c r="S127" s="16"/>
      <c r="T127" s="17"/>
      <c r="U127" s="16"/>
      <c r="V127" s="17"/>
      <c r="W127" s="16"/>
      <c r="X127" s="17"/>
      <c r="Y127" s="16"/>
      <c r="Z127" s="17"/>
      <c r="AA127" s="16"/>
      <c r="AB127" s="17"/>
      <c r="AC127" s="16"/>
      <c r="AD127" s="17"/>
      <c r="AE127" s="16"/>
      <c r="AF127" s="17"/>
      <c r="AG127" s="16"/>
      <c r="AH127" s="17"/>
      <c r="AI127" s="16"/>
      <c r="AJ127" s="17"/>
      <c r="AK127" s="16"/>
      <c r="AL127" s="17"/>
      <c r="AM127" s="16"/>
      <c r="AN127" s="17"/>
      <c r="AO127" s="16"/>
      <c r="AP127" s="17"/>
      <c r="AQ127" s="16"/>
      <c r="AR127" s="17"/>
      <c r="AS127" s="16"/>
      <c r="AT127" s="17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7"/>
      <c r="CG127" s="16"/>
      <c r="CH127" s="23"/>
    </row>
    <row r="128" spans="1:86" ht="33" customHeight="1" thickTop="1" thickBot="1" x14ac:dyDescent="0.3">
      <c r="A128" s="23">
        <v>121</v>
      </c>
      <c r="B128" s="11" t="s">
        <v>11</v>
      </c>
      <c r="C128" s="27" t="str">
        <f>'S.O.'!B123</f>
        <v>Universidad Autónoma de la Ciudad de México</v>
      </c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6"/>
      <c r="R128" s="17"/>
      <c r="S128" s="16"/>
      <c r="T128" s="17"/>
      <c r="U128" s="16"/>
      <c r="V128" s="17"/>
      <c r="W128" s="16"/>
      <c r="X128" s="17"/>
      <c r="Y128" s="16"/>
      <c r="Z128" s="17"/>
      <c r="AA128" s="16"/>
      <c r="AB128" s="17"/>
      <c r="AC128" s="16"/>
      <c r="AD128" s="17"/>
      <c r="AE128" s="16"/>
      <c r="AF128" s="17"/>
      <c r="AG128" s="16"/>
      <c r="AH128" s="17"/>
      <c r="AI128" s="16"/>
      <c r="AJ128" s="17"/>
      <c r="AK128" s="16"/>
      <c r="AL128" s="17"/>
      <c r="AM128" s="16"/>
      <c r="AN128" s="17"/>
      <c r="AO128" s="16"/>
      <c r="AP128" s="17"/>
      <c r="AQ128" s="16"/>
      <c r="AR128" s="17"/>
      <c r="AS128" s="16"/>
      <c r="AT128" s="17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>
        <v>15</v>
      </c>
      <c r="BO128" s="16">
        <v>10</v>
      </c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7"/>
      <c r="CG128" s="16"/>
      <c r="CH128" s="32">
        <f>SUM(BN128:CG128)</f>
        <v>25</v>
      </c>
    </row>
    <row r="129" spans="1:86" ht="33" customHeight="1" thickTop="1" thickBot="1" x14ac:dyDescent="0.3">
      <c r="A129" s="23">
        <v>122</v>
      </c>
      <c r="B129" s="11" t="s">
        <v>11</v>
      </c>
      <c r="C129" s="27" t="str">
        <f>'S.O.'!B124</f>
        <v>Universidad de la Policía de la Ciudad de México</v>
      </c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6"/>
      <c r="R129" s="17"/>
      <c r="S129" s="16"/>
      <c r="T129" s="17"/>
      <c r="U129" s="16"/>
      <c r="V129" s="17"/>
      <c r="W129" s="16"/>
      <c r="X129" s="17"/>
      <c r="Y129" s="16"/>
      <c r="Z129" s="17"/>
      <c r="AA129" s="16"/>
      <c r="AB129" s="17"/>
      <c r="AC129" s="16"/>
      <c r="AD129" s="17"/>
      <c r="AE129" s="16"/>
      <c r="AF129" s="17"/>
      <c r="AG129" s="16"/>
      <c r="AH129" s="17"/>
      <c r="AI129" s="16"/>
      <c r="AJ129" s="17"/>
      <c r="AK129" s="16"/>
      <c r="AL129" s="17"/>
      <c r="AM129" s="16"/>
      <c r="AN129" s="17"/>
      <c r="AO129" s="16"/>
      <c r="AP129" s="17"/>
      <c r="AQ129" s="16"/>
      <c r="AR129" s="17"/>
      <c r="AS129" s="16"/>
      <c r="AT129" s="17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7"/>
      <c r="CG129" s="16"/>
      <c r="CH129" s="23"/>
    </row>
    <row r="130" spans="1:86" ht="33" customHeight="1" thickTop="1" thickBot="1" x14ac:dyDescent="0.3">
      <c r="A130" s="23">
        <v>123</v>
      </c>
      <c r="B130" s="11" t="s">
        <v>8</v>
      </c>
      <c r="C130" s="27" t="str">
        <f>'S.O.'!B125</f>
        <v>Alianza de Tranviarios de México</v>
      </c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6"/>
      <c r="R130" s="17"/>
      <c r="S130" s="16"/>
      <c r="T130" s="17"/>
      <c r="U130" s="16"/>
      <c r="V130" s="17"/>
      <c r="W130" s="16"/>
      <c r="X130" s="17"/>
      <c r="Y130" s="16"/>
      <c r="Z130" s="17"/>
      <c r="AA130" s="16"/>
      <c r="AB130" s="17"/>
      <c r="AC130" s="16"/>
      <c r="AD130" s="17"/>
      <c r="AE130" s="16"/>
      <c r="AF130" s="17"/>
      <c r="AG130" s="16"/>
      <c r="AH130" s="17"/>
      <c r="AI130" s="16"/>
      <c r="AJ130" s="17"/>
      <c r="AK130" s="16"/>
      <c r="AL130" s="17"/>
      <c r="AM130" s="16"/>
      <c r="AN130" s="17"/>
      <c r="AO130" s="16"/>
      <c r="AP130" s="17"/>
      <c r="AQ130" s="16"/>
      <c r="AR130" s="17"/>
      <c r="AS130" s="16"/>
      <c r="AT130" s="17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7"/>
      <c r="CG130" s="16"/>
      <c r="CH130" s="23"/>
    </row>
    <row r="131" spans="1:86" ht="33" customHeight="1" thickTop="1" thickBot="1" x14ac:dyDescent="0.3">
      <c r="A131" s="23">
        <v>124</v>
      </c>
      <c r="B131" s="11" t="s">
        <v>11</v>
      </c>
      <c r="C131" s="27" t="str">
        <f>'S.O.'!B126</f>
        <v>Asociación Sindical de Trabajadores del Instituto de Vivienda de la Ciudad de México</v>
      </c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6"/>
      <c r="R131" s="17"/>
      <c r="S131" s="16"/>
      <c r="T131" s="17"/>
      <c r="U131" s="16"/>
      <c r="V131" s="17"/>
      <c r="W131" s="16"/>
      <c r="X131" s="17"/>
      <c r="Y131" s="16"/>
      <c r="Z131" s="17"/>
      <c r="AA131" s="16"/>
      <c r="AB131" s="17"/>
      <c r="AC131" s="16"/>
      <c r="AD131" s="17"/>
      <c r="AE131" s="16"/>
      <c r="AF131" s="17"/>
      <c r="AG131" s="16"/>
      <c r="AH131" s="17"/>
      <c r="AI131" s="16"/>
      <c r="AJ131" s="17"/>
      <c r="AK131" s="16"/>
      <c r="AL131" s="17"/>
      <c r="AM131" s="16"/>
      <c r="AN131" s="17"/>
      <c r="AO131" s="16"/>
      <c r="AP131" s="17"/>
      <c r="AQ131" s="16"/>
      <c r="AR131" s="17"/>
      <c r="AS131" s="16"/>
      <c r="AT131" s="17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7"/>
      <c r="CG131" s="16"/>
      <c r="CH131" s="23"/>
    </row>
    <row r="132" spans="1:86" ht="33" customHeight="1" thickTop="1" thickBot="1" x14ac:dyDescent="0.3">
      <c r="A132" s="23">
        <v>125</v>
      </c>
      <c r="B132" s="12" t="s">
        <v>14</v>
      </c>
      <c r="C132" s="27" t="str">
        <f>'S.O.'!B127</f>
        <v>Asociación Sindical de Trabajadores del Metro</v>
      </c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6"/>
      <c r="R132" s="17"/>
      <c r="S132" s="16"/>
      <c r="T132" s="17"/>
      <c r="U132" s="16"/>
      <c r="V132" s="17"/>
      <c r="W132" s="16"/>
      <c r="X132" s="17"/>
      <c r="Y132" s="16"/>
      <c r="Z132" s="17"/>
      <c r="AA132" s="16"/>
      <c r="AB132" s="17"/>
      <c r="AC132" s="16"/>
      <c r="AD132" s="17"/>
      <c r="AE132" s="16"/>
      <c r="AF132" s="17"/>
      <c r="AG132" s="16"/>
      <c r="AH132" s="17"/>
      <c r="AI132" s="16"/>
      <c r="AJ132" s="17"/>
      <c r="AK132" s="16"/>
      <c r="AL132" s="17"/>
      <c r="AM132" s="16"/>
      <c r="AN132" s="17"/>
      <c r="AO132" s="16"/>
      <c r="AP132" s="17"/>
      <c r="AQ132" s="16"/>
      <c r="AR132" s="17"/>
      <c r="AS132" s="16"/>
      <c r="AT132" s="17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7"/>
      <c r="CG132" s="16"/>
      <c r="CH132" s="23"/>
    </row>
    <row r="133" spans="1:86" ht="33" customHeight="1" thickTop="1" thickBot="1" x14ac:dyDescent="0.3">
      <c r="A133" s="23">
        <v>126</v>
      </c>
      <c r="B133" s="12" t="s">
        <v>14</v>
      </c>
      <c r="C133" s="27" t="str">
        <f>'S.O.'!B128</f>
        <v>Sindicato Auténtico de Trabajadores de la Asamblea Legislativa de la Ciudad de México</v>
      </c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6"/>
      <c r="R133" s="17"/>
      <c r="S133" s="16"/>
      <c r="T133" s="17"/>
      <c r="U133" s="16"/>
      <c r="V133" s="17"/>
      <c r="W133" s="16"/>
      <c r="X133" s="17"/>
      <c r="Y133" s="16"/>
      <c r="Z133" s="17"/>
      <c r="AA133" s="16"/>
      <c r="AB133" s="17"/>
      <c r="AC133" s="16"/>
      <c r="AD133" s="17"/>
      <c r="AE133" s="16"/>
      <c r="AF133" s="17"/>
      <c r="AG133" s="16"/>
      <c r="AH133" s="17"/>
      <c r="AI133" s="16"/>
      <c r="AJ133" s="17"/>
      <c r="AK133" s="16"/>
      <c r="AL133" s="17"/>
      <c r="AM133" s="16"/>
      <c r="AN133" s="17"/>
      <c r="AO133" s="16"/>
      <c r="AP133" s="17"/>
      <c r="AQ133" s="16"/>
      <c r="AR133" s="17"/>
      <c r="AS133" s="16"/>
      <c r="AT133" s="17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7"/>
      <c r="CG133" s="16"/>
      <c r="CH133" s="23"/>
    </row>
    <row r="134" spans="1:86" ht="33" customHeight="1" thickTop="1" thickBot="1" x14ac:dyDescent="0.3">
      <c r="A134" s="23">
        <v>127</v>
      </c>
      <c r="B134" s="12" t="s">
        <v>14</v>
      </c>
      <c r="C134" s="27" t="str">
        <f>'S.O.'!B129</f>
        <v>Sindicato de Empleados del Servicio de Anales de Jurisprudencia</v>
      </c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6"/>
      <c r="R134" s="17"/>
      <c r="S134" s="16"/>
      <c r="T134" s="17"/>
      <c r="U134" s="16"/>
      <c r="V134" s="17"/>
      <c r="W134" s="16"/>
      <c r="X134" s="17"/>
      <c r="Y134" s="16"/>
      <c r="Z134" s="17"/>
      <c r="AA134" s="16"/>
      <c r="AB134" s="17"/>
      <c r="AC134" s="16"/>
      <c r="AD134" s="17"/>
      <c r="AE134" s="16"/>
      <c r="AF134" s="17"/>
      <c r="AG134" s="16"/>
      <c r="AH134" s="17"/>
      <c r="AI134" s="16"/>
      <c r="AJ134" s="17"/>
      <c r="AK134" s="16"/>
      <c r="AL134" s="17"/>
      <c r="AM134" s="16"/>
      <c r="AN134" s="17"/>
      <c r="AO134" s="16"/>
      <c r="AP134" s="17"/>
      <c r="AQ134" s="16"/>
      <c r="AR134" s="17"/>
      <c r="AS134" s="16"/>
      <c r="AT134" s="17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7"/>
      <c r="CG134" s="16"/>
      <c r="CH134" s="23"/>
    </row>
    <row r="135" spans="1:86" ht="33" customHeight="1" thickTop="1" thickBot="1" x14ac:dyDescent="0.3">
      <c r="A135" s="23">
        <v>128</v>
      </c>
      <c r="B135" s="12" t="s">
        <v>14</v>
      </c>
      <c r="C135" s="27" t="str">
        <f>'S.O.'!B130</f>
        <v>Sindicato de la Unión de Trabajadores del Instituto de Educación Media Superior de la Ciudad de México (SUTIEMS)</v>
      </c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6"/>
      <c r="R135" s="17"/>
      <c r="S135" s="16"/>
      <c r="T135" s="17"/>
      <c r="U135" s="16"/>
      <c r="V135" s="17"/>
      <c r="W135" s="16"/>
      <c r="X135" s="17"/>
      <c r="Y135" s="16"/>
      <c r="Z135" s="17"/>
      <c r="AA135" s="16"/>
      <c r="AB135" s="17"/>
      <c r="AC135" s="16"/>
      <c r="AD135" s="17"/>
      <c r="AE135" s="16"/>
      <c r="AF135" s="17"/>
      <c r="AG135" s="16"/>
      <c r="AH135" s="17"/>
      <c r="AI135" s="16"/>
      <c r="AJ135" s="17"/>
      <c r="AK135" s="16"/>
      <c r="AL135" s="17"/>
      <c r="AM135" s="16"/>
      <c r="AN135" s="17"/>
      <c r="AO135" s="16"/>
      <c r="AP135" s="17"/>
      <c r="AQ135" s="16"/>
      <c r="AR135" s="17"/>
      <c r="AS135" s="16"/>
      <c r="AT135" s="17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7"/>
      <c r="CG135" s="16"/>
      <c r="CH135" s="23"/>
    </row>
    <row r="136" spans="1:86" ht="33" customHeight="1" thickTop="1" thickBot="1" x14ac:dyDescent="0.3">
      <c r="A136" s="23">
        <v>129</v>
      </c>
      <c r="B136" s="12" t="s">
        <v>14</v>
      </c>
      <c r="C136" s="27" t="str">
        <f>'S.O.'!B131</f>
        <v>Sindicato de Trabajadores de la Asamblea Legislativa del Distrito Federal</v>
      </c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6"/>
      <c r="R136" s="17"/>
      <c r="S136" s="16"/>
      <c r="T136" s="17"/>
      <c r="U136" s="16"/>
      <c r="V136" s="17"/>
      <c r="W136" s="16"/>
      <c r="X136" s="17"/>
      <c r="Y136" s="16"/>
      <c r="Z136" s="17"/>
      <c r="AA136" s="16"/>
      <c r="AB136" s="17"/>
      <c r="AC136" s="16"/>
      <c r="AD136" s="17"/>
      <c r="AE136" s="16"/>
      <c r="AF136" s="17"/>
      <c r="AG136" s="16"/>
      <c r="AH136" s="17"/>
      <c r="AI136" s="16"/>
      <c r="AJ136" s="17"/>
      <c r="AK136" s="16"/>
      <c r="AL136" s="17"/>
      <c r="AM136" s="16"/>
      <c r="AN136" s="17"/>
      <c r="AO136" s="16"/>
      <c r="AP136" s="17"/>
      <c r="AQ136" s="16"/>
      <c r="AR136" s="17"/>
      <c r="AS136" s="16"/>
      <c r="AT136" s="17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7"/>
      <c r="CG136" s="16"/>
      <c r="CH136" s="23"/>
    </row>
    <row r="137" spans="1:86" ht="33" customHeight="1" thickTop="1" thickBot="1" x14ac:dyDescent="0.3">
      <c r="A137" s="23">
        <v>130</v>
      </c>
      <c r="B137" s="12" t="s">
        <v>14</v>
      </c>
      <c r="C137" s="27" t="str">
        <f>'S.O.'!B132</f>
        <v>Sindicato de Trabajadores de la Auditoría Superior de la Ciudad de México</v>
      </c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6"/>
      <c r="R137" s="17"/>
      <c r="S137" s="16"/>
      <c r="T137" s="17"/>
      <c r="U137" s="16"/>
      <c r="V137" s="17"/>
      <c r="W137" s="16"/>
      <c r="X137" s="17"/>
      <c r="Y137" s="16"/>
      <c r="Z137" s="17"/>
      <c r="AA137" s="16"/>
      <c r="AB137" s="17"/>
      <c r="AC137" s="16"/>
      <c r="AD137" s="17"/>
      <c r="AE137" s="16"/>
      <c r="AF137" s="17"/>
      <c r="AG137" s="16"/>
      <c r="AH137" s="17"/>
      <c r="AI137" s="16"/>
      <c r="AJ137" s="17"/>
      <c r="AK137" s="16"/>
      <c r="AL137" s="17"/>
      <c r="AM137" s="16"/>
      <c r="AN137" s="17"/>
      <c r="AO137" s="16"/>
      <c r="AP137" s="17"/>
      <c r="AQ137" s="16"/>
      <c r="AR137" s="17"/>
      <c r="AS137" s="16"/>
      <c r="AT137" s="17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7"/>
      <c r="CG137" s="16"/>
      <c r="CH137" s="23"/>
    </row>
    <row r="138" spans="1:86" ht="33" customHeight="1" thickTop="1" thickBot="1" x14ac:dyDescent="0.3">
      <c r="A138" s="23">
        <v>131</v>
      </c>
      <c r="B138" s="12" t="s">
        <v>14</v>
      </c>
      <c r="C138" s="27" t="str">
        <f>'S.O.'!B133</f>
        <v>Sindicato de Trabajadores de Transporte de Pasajeros de la Ciudad de México</v>
      </c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6"/>
      <c r="R138" s="17"/>
      <c r="S138" s="16"/>
      <c r="T138" s="17"/>
      <c r="U138" s="16"/>
      <c r="V138" s="17"/>
      <c r="W138" s="16"/>
      <c r="X138" s="17"/>
      <c r="Y138" s="16"/>
      <c r="Z138" s="17"/>
      <c r="AA138" s="16"/>
      <c r="AB138" s="17"/>
      <c r="AC138" s="16"/>
      <c r="AD138" s="17"/>
      <c r="AE138" s="16"/>
      <c r="AF138" s="17"/>
      <c r="AG138" s="16"/>
      <c r="AH138" s="17"/>
      <c r="AI138" s="16"/>
      <c r="AJ138" s="17"/>
      <c r="AK138" s="16"/>
      <c r="AL138" s="17"/>
      <c r="AM138" s="16"/>
      <c r="AN138" s="17"/>
      <c r="AO138" s="16"/>
      <c r="AP138" s="17"/>
      <c r="AQ138" s="16"/>
      <c r="AR138" s="17"/>
      <c r="AS138" s="16"/>
      <c r="AT138" s="17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7"/>
      <c r="CG138" s="16"/>
      <c r="CH138" s="23"/>
    </row>
    <row r="139" spans="1:86" ht="33" customHeight="1" thickTop="1" thickBot="1" x14ac:dyDescent="0.3">
      <c r="A139" s="23">
        <v>132</v>
      </c>
      <c r="B139" s="12" t="s">
        <v>14</v>
      </c>
      <c r="C139" s="27" t="str">
        <f>'S.O.'!B134</f>
        <v>Sindicato de Trabajadores del Poder Judicial de la Ciudad de México</v>
      </c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6"/>
      <c r="R139" s="17"/>
      <c r="S139" s="16"/>
      <c r="T139" s="17"/>
      <c r="U139" s="16"/>
      <c r="V139" s="17"/>
      <c r="W139" s="16"/>
      <c r="X139" s="17"/>
      <c r="Y139" s="16"/>
      <c r="Z139" s="17"/>
      <c r="AA139" s="16"/>
      <c r="AB139" s="17"/>
      <c r="AC139" s="16"/>
      <c r="AD139" s="17"/>
      <c r="AE139" s="16"/>
      <c r="AF139" s="17"/>
      <c r="AG139" s="16"/>
      <c r="AH139" s="17"/>
      <c r="AI139" s="16"/>
      <c r="AJ139" s="17"/>
      <c r="AK139" s="16"/>
      <c r="AL139" s="17"/>
      <c r="AM139" s="16"/>
      <c r="AN139" s="17"/>
      <c r="AO139" s="16"/>
      <c r="AP139" s="17"/>
      <c r="AQ139" s="16"/>
      <c r="AR139" s="17"/>
      <c r="AS139" s="16"/>
      <c r="AT139" s="17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7"/>
      <c r="CG139" s="16"/>
      <c r="CH139" s="23"/>
    </row>
    <row r="140" spans="1:86" ht="33" customHeight="1" thickTop="1" thickBot="1" x14ac:dyDescent="0.3">
      <c r="A140" s="23">
        <v>133</v>
      </c>
      <c r="B140" s="12" t="s">
        <v>14</v>
      </c>
      <c r="C140" s="27" t="str">
        <f>'S.O.'!B135</f>
        <v>Sindicato de Trabajadores del Tribunal de Justicia Administraiva d ela Ciudad de México</v>
      </c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6"/>
      <c r="R140" s="17"/>
      <c r="S140" s="16"/>
      <c r="T140" s="17"/>
      <c r="U140" s="16"/>
      <c r="V140" s="17"/>
      <c r="W140" s="16"/>
      <c r="X140" s="17"/>
      <c r="Y140" s="16"/>
      <c r="Z140" s="17"/>
      <c r="AA140" s="16"/>
      <c r="AB140" s="17"/>
      <c r="AC140" s="16"/>
      <c r="AD140" s="17"/>
      <c r="AE140" s="16"/>
      <c r="AF140" s="17"/>
      <c r="AG140" s="16"/>
      <c r="AH140" s="17"/>
      <c r="AI140" s="16"/>
      <c r="AJ140" s="17"/>
      <c r="AK140" s="16"/>
      <c r="AL140" s="17"/>
      <c r="AM140" s="16"/>
      <c r="AN140" s="17"/>
      <c r="AO140" s="16"/>
      <c r="AP140" s="17"/>
      <c r="AQ140" s="16"/>
      <c r="AR140" s="17"/>
      <c r="AS140" s="16"/>
      <c r="AT140" s="17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7"/>
      <c r="CG140" s="16"/>
      <c r="CH140" s="23"/>
    </row>
    <row r="141" spans="1:86" ht="33" customHeight="1" thickTop="1" thickBot="1" x14ac:dyDescent="0.3">
      <c r="A141" s="23">
        <v>134</v>
      </c>
      <c r="B141" s="12" t="s">
        <v>14</v>
      </c>
      <c r="C141" s="27" t="str">
        <f>'S.O.'!B136</f>
        <v>Sindicato de Trabajadores del Tribunal Superior de Justicia de la Ciudad de México</v>
      </c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6"/>
      <c r="R141" s="17"/>
      <c r="S141" s="16"/>
      <c r="T141" s="17"/>
      <c r="U141" s="16"/>
      <c r="V141" s="17"/>
      <c r="W141" s="16"/>
      <c r="X141" s="17"/>
      <c r="Y141" s="16"/>
      <c r="Z141" s="17"/>
      <c r="AA141" s="16"/>
      <c r="AB141" s="17"/>
      <c r="AC141" s="16"/>
      <c r="AD141" s="17"/>
      <c r="AE141" s="16"/>
      <c r="AF141" s="17"/>
      <c r="AG141" s="16"/>
      <c r="AH141" s="17"/>
      <c r="AI141" s="16"/>
      <c r="AJ141" s="17"/>
      <c r="AK141" s="16"/>
      <c r="AL141" s="17"/>
      <c r="AM141" s="16"/>
      <c r="AN141" s="17"/>
      <c r="AO141" s="16"/>
      <c r="AP141" s="17"/>
      <c r="AQ141" s="16"/>
      <c r="AR141" s="17"/>
      <c r="AS141" s="16"/>
      <c r="AT141" s="17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7"/>
      <c r="CG141" s="16"/>
      <c r="CH141" s="23"/>
    </row>
    <row r="142" spans="1:86" ht="33" customHeight="1" thickTop="1" thickBot="1" x14ac:dyDescent="0.3">
      <c r="A142" s="23">
        <v>135</v>
      </c>
      <c r="B142" s="12" t="s">
        <v>14</v>
      </c>
      <c r="C142" s="27" t="str">
        <f>'S.O.'!B137</f>
        <v>Sindicato del Heroico Cuerpo de Bomberos de la Ciudad de México</v>
      </c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6"/>
      <c r="R142" s="17"/>
      <c r="S142" s="16"/>
      <c r="T142" s="17"/>
      <c r="U142" s="16"/>
      <c r="V142" s="17"/>
      <c r="W142" s="16"/>
      <c r="X142" s="17"/>
      <c r="Y142" s="16"/>
      <c r="Z142" s="17"/>
      <c r="AA142" s="16"/>
      <c r="AB142" s="17"/>
      <c r="AC142" s="16"/>
      <c r="AD142" s="17"/>
      <c r="AE142" s="16"/>
      <c r="AF142" s="17"/>
      <c r="AG142" s="16"/>
      <c r="AH142" s="17"/>
      <c r="AI142" s="16"/>
      <c r="AJ142" s="17"/>
      <c r="AK142" s="16"/>
      <c r="AL142" s="17"/>
      <c r="AM142" s="16"/>
      <c r="AN142" s="17"/>
      <c r="AO142" s="16"/>
      <c r="AP142" s="17"/>
      <c r="AQ142" s="16"/>
      <c r="AR142" s="17"/>
      <c r="AS142" s="16"/>
      <c r="AT142" s="17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7"/>
      <c r="CG142" s="16"/>
      <c r="CH142" s="23"/>
    </row>
    <row r="143" spans="1:86" ht="33" customHeight="1" thickTop="1" thickBot="1" x14ac:dyDescent="0.3">
      <c r="A143" s="23">
        <v>136</v>
      </c>
      <c r="B143" s="12" t="s">
        <v>14</v>
      </c>
      <c r="C143" s="27" t="str">
        <f>'S.O.'!B138</f>
        <v>Sindicato Democrático de los Trabajadores de la Procuraduría Social de la Ciudad de México</v>
      </c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6"/>
      <c r="R143" s="17"/>
      <c r="S143" s="16"/>
      <c r="T143" s="17"/>
      <c r="U143" s="16"/>
      <c r="V143" s="17"/>
      <c r="W143" s="16"/>
      <c r="X143" s="17"/>
      <c r="Y143" s="16"/>
      <c r="Z143" s="17"/>
      <c r="AA143" s="16"/>
      <c r="AB143" s="17"/>
      <c r="AC143" s="16"/>
      <c r="AD143" s="17"/>
      <c r="AE143" s="16"/>
      <c r="AF143" s="17"/>
      <c r="AG143" s="16"/>
      <c r="AH143" s="17"/>
      <c r="AI143" s="16"/>
      <c r="AJ143" s="17"/>
      <c r="AK143" s="16"/>
      <c r="AL143" s="17"/>
      <c r="AM143" s="16"/>
      <c r="AN143" s="17"/>
      <c r="AO143" s="16"/>
      <c r="AP143" s="17"/>
      <c r="AQ143" s="16"/>
      <c r="AR143" s="17"/>
      <c r="AS143" s="16"/>
      <c r="AT143" s="17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7"/>
      <c r="CG143" s="16"/>
      <c r="CH143" s="23"/>
    </row>
    <row r="144" spans="1:86" ht="33" customHeight="1" thickTop="1" thickBot="1" x14ac:dyDescent="0.3">
      <c r="A144" s="23">
        <v>137</v>
      </c>
      <c r="B144" s="12" t="s">
        <v>14</v>
      </c>
      <c r="C144" s="27" t="str">
        <f>'S.O.'!B139</f>
        <v>Sindicato Democrático Independiente de Trabajadores del Sistema de Transporte Colectivo</v>
      </c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6"/>
      <c r="R144" s="17"/>
      <c r="S144" s="16"/>
      <c r="T144" s="17"/>
      <c r="U144" s="16"/>
      <c r="V144" s="17"/>
      <c r="W144" s="16"/>
      <c r="X144" s="17"/>
      <c r="Y144" s="16"/>
      <c r="Z144" s="17"/>
      <c r="AA144" s="16"/>
      <c r="AB144" s="17"/>
      <c r="AC144" s="16"/>
      <c r="AD144" s="17"/>
      <c r="AE144" s="16"/>
      <c r="AF144" s="17"/>
      <c r="AG144" s="16"/>
      <c r="AH144" s="17"/>
      <c r="AI144" s="16"/>
      <c r="AJ144" s="17"/>
      <c r="AK144" s="16"/>
      <c r="AL144" s="17"/>
      <c r="AM144" s="16"/>
      <c r="AN144" s="17"/>
      <c r="AO144" s="16"/>
      <c r="AP144" s="17"/>
      <c r="AQ144" s="16"/>
      <c r="AR144" s="17"/>
      <c r="AS144" s="16"/>
      <c r="AT144" s="17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7"/>
      <c r="CG144" s="16"/>
      <c r="CH144" s="23"/>
    </row>
    <row r="145" spans="1:86" ht="33" customHeight="1" thickTop="1" thickBot="1" x14ac:dyDescent="0.3">
      <c r="A145" s="23">
        <v>138</v>
      </c>
      <c r="B145" s="12" t="s">
        <v>14</v>
      </c>
      <c r="C145" s="27" t="str">
        <f>'S.O.'!B140</f>
        <v>Sindicato Independiente de Trabajadores del Instituto de Educación Media Superior de la Ciudad de México (SITIEMS)</v>
      </c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6"/>
      <c r="R145" s="17"/>
      <c r="S145" s="16"/>
      <c r="T145" s="17"/>
      <c r="U145" s="16"/>
      <c r="V145" s="17"/>
      <c r="W145" s="16"/>
      <c r="X145" s="17"/>
      <c r="Y145" s="16"/>
      <c r="Z145" s="17"/>
      <c r="AA145" s="16"/>
      <c r="AB145" s="17"/>
      <c r="AC145" s="16"/>
      <c r="AD145" s="17"/>
      <c r="AE145" s="16"/>
      <c r="AF145" s="17"/>
      <c r="AG145" s="16"/>
      <c r="AH145" s="17"/>
      <c r="AI145" s="16"/>
      <c r="AJ145" s="17"/>
      <c r="AK145" s="16"/>
      <c r="AL145" s="17"/>
      <c r="AM145" s="16"/>
      <c r="AN145" s="17"/>
      <c r="AO145" s="16"/>
      <c r="AP145" s="17"/>
      <c r="AQ145" s="16"/>
      <c r="AR145" s="17"/>
      <c r="AS145" s="16"/>
      <c r="AT145" s="17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7"/>
      <c r="CG145" s="16"/>
      <c r="CH145" s="23"/>
    </row>
    <row r="146" spans="1:86" ht="33" customHeight="1" thickTop="1" thickBot="1" x14ac:dyDescent="0.3">
      <c r="A146" s="23">
        <v>139</v>
      </c>
      <c r="B146" s="12" t="s">
        <v>14</v>
      </c>
      <c r="C146" s="27" t="str">
        <f>'S.O.'!B141</f>
        <v>Sindicato Independiente de Trabajadores Unidos de la Asamblea Legislativa del Distrito Federal</v>
      </c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6"/>
      <c r="R146" s="17"/>
      <c r="S146" s="16"/>
      <c r="T146" s="17"/>
      <c r="U146" s="16"/>
      <c r="V146" s="17"/>
      <c r="W146" s="16"/>
      <c r="X146" s="17"/>
      <c r="Y146" s="16"/>
      <c r="Z146" s="17"/>
      <c r="AA146" s="16"/>
      <c r="AB146" s="17"/>
      <c r="AC146" s="16"/>
      <c r="AD146" s="17"/>
      <c r="AE146" s="16"/>
      <c r="AF146" s="17"/>
      <c r="AG146" s="16"/>
      <c r="AH146" s="17"/>
      <c r="AI146" s="16"/>
      <c r="AJ146" s="17"/>
      <c r="AK146" s="16"/>
      <c r="AL146" s="17"/>
      <c r="AM146" s="16"/>
      <c r="AN146" s="17"/>
      <c r="AO146" s="16"/>
      <c r="AP146" s="17"/>
      <c r="AQ146" s="16"/>
      <c r="AR146" s="17"/>
      <c r="AS146" s="16"/>
      <c r="AT146" s="17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7"/>
      <c r="CG146" s="16"/>
      <c r="CH146" s="23"/>
    </row>
    <row r="147" spans="1:86" ht="33" customHeight="1" thickTop="1" thickBot="1" x14ac:dyDescent="0.3">
      <c r="A147" s="23">
        <v>140</v>
      </c>
      <c r="B147" s="12" t="s">
        <v>14</v>
      </c>
      <c r="C147" s="27" t="str">
        <f>'S.O.'!B142</f>
        <v>Sindicato Nacional de Trabajadores del Sistema de Transporte Colectivo</v>
      </c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6"/>
      <c r="R147" s="17"/>
      <c r="S147" s="16"/>
      <c r="T147" s="17"/>
      <c r="U147" s="16"/>
      <c r="V147" s="17"/>
      <c r="W147" s="16"/>
      <c r="X147" s="17"/>
      <c r="Y147" s="16"/>
      <c r="Z147" s="17"/>
      <c r="AA147" s="16"/>
      <c r="AB147" s="17"/>
      <c r="AC147" s="16"/>
      <c r="AD147" s="17"/>
      <c r="AE147" s="16"/>
      <c r="AF147" s="17"/>
      <c r="AG147" s="16"/>
      <c r="AH147" s="17"/>
      <c r="AI147" s="16"/>
      <c r="AJ147" s="17"/>
      <c r="AK147" s="16"/>
      <c r="AL147" s="17"/>
      <c r="AM147" s="16"/>
      <c r="AN147" s="17"/>
      <c r="AO147" s="16"/>
      <c r="AP147" s="17"/>
      <c r="AQ147" s="16"/>
      <c r="AR147" s="17"/>
      <c r="AS147" s="16"/>
      <c r="AT147" s="17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7"/>
      <c r="CG147" s="16"/>
      <c r="CH147" s="23"/>
    </row>
    <row r="148" spans="1:86" ht="33" customHeight="1" thickTop="1" thickBot="1" x14ac:dyDescent="0.3">
      <c r="A148" s="23">
        <v>141</v>
      </c>
      <c r="B148" s="12" t="s">
        <v>14</v>
      </c>
      <c r="C148" s="27" t="str">
        <f>'S.O.'!B143</f>
        <v>Sindicato Único de Trabajadores de la Universidad Autónoma de la Ciudad de México (SUTUACM)</v>
      </c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6"/>
      <c r="R148" s="17"/>
      <c r="S148" s="16"/>
      <c r="T148" s="17"/>
      <c r="U148" s="16"/>
      <c r="V148" s="17"/>
      <c r="W148" s="16"/>
      <c r="X148" s="17"/>
      <c r="Y148" s="16"/>
      <c r="Z148" s="17"/>
      <c r="AA148" s="16"/>
      <c r="AB148" s="17"/>
      <c r="AC148" s="16"/>
      <c r="AD148" s="17"/>
      <c r="AE148" s="16"/>
      <c r="AF148" s="17"/>
      <c r="AG148" s="16"/>
      <c r="AH148" s="17"/>
      <c r="AI148" s="16"/>
      <c r="AJ148" s="17"/>
      <c r="AK148" s="16"/>
      <c r="AL148" s="17"/>
      <c r="AM148" s="16"/>
      <c r="AN148" s="17"/>
      <c r="AO148" s="16"/>
      <c r="AP148" s="17"/>
      <c r="AQ148" s="16"/>
      <c r="AR148" s="17"/>
      <c r="AS148" s="16"/>
      <c r="AT148" s="17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7"/>
      <c r="CG148" s="16"/>
      <c r="CH148" s="23"/>
    </row>
    <row r="149" spans="1:86" ht="33" customHeight="1" thickTop="1" thickBot="1" x14ac:dyDescent="0.3">
      <c r="A149" s="23">
        <v>142</v>
      </c>
      <c r="B149" s="12" t="s">
        <v>14</v>
      </c>
      <c r="C149" s="27" t="str">
        <f>'S.O.'!B144</f>
        <v>Sindicato Único de Trabajadores del Gobierno de la Ciudad de México (SUTGCDMX)</v>
      </c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6"/>
      <c r="R149" s="17"/>
      <c r="S149" s="16"/>
      <c r="T149" s="17"/>
      <c r="U149" s="16"/>
      <c r="V149" s="17"/>
      <c r="W149" s="16"/>
      <c r="X149" s="17"/>
      <c r="Y149" s="16"/>
      <c r="Z149" s="17"/>
      <c r="AA149" s="16"/>
      <c r="AB149" s="17"/>
      <c r="AC149" s="16"/>
      <c r="AD149" s="17"/>
      <c r="AE149" s="16"/>
      <c r="AF149" s="17"/>
      <c r="AG149" s="16"/>
      <c r="AH149" s="17"/>
      <c r="AI149" s="16"/>
      <c r="AJ149" s="17"/>
      <c r="AK149" s="16"/>
      <c r="AL149" s="17"/>
      <c r="AM149" s="16"/>
      <c r="AN149" s="17"/>
      <c r="AO149" s="16"/>
      <c r="AP149" s="17"/>
      <c r="AQ149" s="16"/>
      <c r="AR149" s="17"/>
      <c r="AS149" s="16"/>
      <c r="AT149" s="17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7"/>
      <c r="CG149" s="16"/>
      <c r="CH149" s="23"/>
    </row>
    <row r="150" spans="1:86" ht="33" customHeight="1" thickTop="1" thickBot="1" x14ac:dyDescent="0.3">
      <c r="A150" s="23">
        <v>143</v>
      </c>
      <c r="B150" s="12" t="s">
        <v>14</v>
      </c>
      <c r="C150" s="27" t="str">
        <f>'S.O.'!B145</f>
        <v>Sindicato Único de Trabajadores Democráticos del Sistema de Transporte Colectivo</v>
      </c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6"/>
      <c r="R150" s="17"/>
      <c r="S150" s="16"/>
      <c r="T150" s="17"/>
      <c r="U150" s="16"/>
      <c r="V150" s="17"/>
      <c r="W150" s="16"/>
      <c r="X150" s="17"/>
      <c r="Y150" s="16"/>
      <c r="Z150" s="17"/>
      <c r="AA150" s="16"/>
      <c r="AB150" s="17"/>
      <c r="AC150" s="16"/>
      <c r="AD150" s="17"/>
      <c r="AE150" s="16"/>
      <c r="AF150" s="17"/>
      <c r="AG150" s="16"/>
      <c r="AH150" s="17"/>
      <c r="AI150" s="16"/>
      <c r="AJ150" s="17"/>
      <c r="AK150" s="16"/>
      <c r="AL150" s="17"/>
      <c r="AM150" s="16"/>
      <c r="AN150" s="17"/>
      <c r="AO150" s="16"/>
      <c r="AP150" s="17"/>
      <c r="AQ150" s="16"/>
      <c r="AR150" s="17"/>
      <c r="AS150" s="16"/>
      <c r="AT150" s="17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7"/>
      <c r="CG150" s="16"/>
      <c r="CH150" s="23"/>
    </row>
    <row r="151" spans="1:86" ht="16.5" thickTop="1" thickBot="1" x14ac:dyDescent="0.3">
      <c r="A151" s="24">
        <v>144</v>
      </c>
      <c r="B151" s="14" t="s">
        <v>13</v>
      </c>
      <c r="C151" s="27" t="s">
        <v>2</v>
      </c>
      <c r="D151" s="36"/>
      <c r="E151" s="36"/>
      <c r="F151" s="36"/>
      <c r="G151" s="36"/>
      <c r="H151" s="42"/>
      <c r="I151" s="42"/>
      <c r="J151" s="42"/>
      <c r="K151" s="42"/>
      <c r="L151" s="42"/>
      <c r="M151" s="36"/>
      <c r="N151" s="36"/>
      <c r="O151" s="36"/>
      <c r="P151" s="36"/>
      <c r="Q151" s="37"/>
      <c r="R151" s="36"/>
      <c r="S151" s="37"/>
      <c r="T151" s="36"/>
      <c r="U151" s="37"/>
      <c r="V151" s="36"/>
      <c r="W151" s="28">
        <v>1</v>
      </c>
      <c r="X151" s="36"/>
      <c r="Y151" s="37"/>
      <c r="Z151" s="36"/>
      <c r="AA151" s="37"/>
      <c r="AB151" s="36"/>
      <c r="AC151" s="37"/>
      <c r="AD151" s="36"/>
      <c r="AE151" s="37"/>
      <c r="AF151" s="36"/>
      <c r="AG151" s="37"/>
      <c r="AH151" s="36"/>
      <c r="AI151" s="37"/>
      <c r="AJ151" s="36"/>
      <c r="AK151" s="37"/>
      <c r="AL151" s="36"/>
      <c r="AM151" s="37"/>
      <c r="AN151" s="36"/>
      <c r="AO151" s="37"/>
      <c r="AP151" s="36"/>
      <c r="AQ151" s="37"/>
      <c r="AR151" s="36"/>
      <c r="AS151" s="37"/>
      <c r="AT151" s="36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6"/>
      <c r="CG151" s="37"/>
      <c r="CH151" s="29">
        <f>SUM(V151:CG151)</f>
        <v>1</v>
      </c>
    </row>
    <row r="152" spans="1:86" ht="16.5" thickTop="1" thickBot="1" x14ac:dyDescent="0.3">
      <c r="A152" s="74" t="s">
        <v>4</v>
      </c>
      <c r="B152" s="74"/>
      <c r="C152" s="74"/>
      <c r="D152" s="26">
        <f>SUM(D126:D151)</f>
        <v>20</v>
      </c>
      <c r="E152" s="26">
        <f>SUM(E126:E151)</f>
        <v>12</v>
      </c>
      <c r="F152" s="26">
        <f>SUM(F35:F151)</f>
        <v>11</v>
      </c>
      <c r="G152" s="26">
        <f>SUM(G35:G151)</f>
        <v>9</v>
      </c>
      <c r="H152" s="26">
        <f>SUM(H18:H151)</f>
        <v>57</v>
      </c>
      <c r="I152" s="26">
        <f>SUM(I18:I151)</f>
        <v>33</v>
      </c>
      <c r="J152" s="26">
        <f>SUM(J22:J151)</f>
        <v>16</v>
      </c>
      <c r="K152" s="26">
        <f>SUM(K22:K151)</f>
        <v>3</v>
      </c>
      <c r="L152" s="26">
        <f>SUM(L28:L151)</f>
        <v>10</v>
      </c>
      <c r="M152" s="26">
        <f>SUM(M28:M151)</f>
        <v>14</v>
      </c>
      <c r="N152" s="26">
        <f>SUM(N96:N151)</f>
        <v>32</v>
      </c>
      <c r="O152" s="26">
        <f>SUM(O96:O151)</f>
        <v>19</v>
      </c>
      <c r="P152" s="26">
        <f>SUM(P11:P151)</f>
        <v>10</v>
      </c>
      <c r="Q152" s="25">
        <f>SUM(Q11:Q151)</f>
        <v>12</v>
      </c>
      <c r="R152" s="26">
        <f>SUM(R71:R151)</f>
        <v>13</v>
      </c>
      <c r="S152" s="25">
        <f>SUM(S71:S151)</f>
        <v>20</v>
      </c>
      <c r="T152" s="26">
        <f>SUM(T96:T151)</f>
        <v>24</v>
      </c>
      <c r="U152" s="25">
        <f>SUM(U96:U151)</f>
        <v>18</v>
      </c>
      <c r="V152" s="26">
        <f>SUM(V17:V151)</f>
        <v>10</v>
      </c>
      <c r="W152" s="25">
        <f>SUM(W17:W151)</f>
        <v>6</v>
      </c>
      <c r="X152" s="26">
        <f>SUM(X69:X151)</f>
        <v>21</v>
      </c>
      <c r="Y152" s="25">
        <f>SUM(Y69:Y151)</f>
        <v>19</v>
      </c>
      <c r="Z152" s="26">
        <f>SUM(Z16:Z151)</f>
        <v>83</v>
      </c>
      <c r="AA152" s="25">
        <f>SUM(AA16:AA151)</f>
        <v>36</v>
      </c>
      <c r="AB152" s="26">
        <f>SUM(AB72:AB151)</f>
        <v>12</v>
      </c>
      <c r="AC152" s="25">
        <f>SUM(AC72:AC151)</f>
        <v>16</v>
      </c>
      <c r="AD152" s="26">
        <f>SUM(AD61:AD151)</f>
        <v>12</v>
      </c>
      <c r="AE152" s="25">
        <f>SUM(AE61:AE151)</f>
        <v>13</v>
      </c>
      <c r="AF152" s="26">
        <f>SUM(AF67:AF151)</f>
        <v>3</v>
      </c>
      <c r="AG152" s="25">
        <f>SUM(AG67:AG151)</f>
        <v>6</v>
      </c>
      <c r="AH152" s="26">
        <f>SUM(AH68:AH151)</f>
        <v>23</v>
      </c>
      <c r="AI152" s="25">
        <f>SUM(AI68:AI151)</f>
        <v>14</v>
      </c>
      <c r="AJ152" s="26">
        <f>SUM(AJ18:AJ151)</f>
        <v>13</v>
      </c>
      <c r="AK152" s="25">
        <f>SUM(AK18:AK151)</f>
        <v>4</v>
      </c>
      <c r="AL152" s="26">
        <f>SUM(AL20:AL151)</f>
        <v>29</v>
      </c>
      <c r="AM152" s="25">
        <f>SUM(AM20:AM151)</f>
        <v>27</v>
      </c>
      <c r="AN152" s="26">
        <f>SUM(AN69:AN151)</f>
        <v>23</v>
      </c>
      <c r="AO152" s="25">
        <f>SUM(AO69:AO151)</f>
        <v>17</v>
      </c>
      <c r="AP152" s="26">
        <f>SUM(AP16:AP151)</f>
        <v>71</v>
      </c>
      <c r="AQ152" s="25">
        <f>SUM(AQ16:AQ151)</f>
        <v>33</v>
      </c>
      <c r="AR152" s="26">
        <f>SUM(AR69:AR151)</f>
        <v>28</v>
      </c>
      <c r="AS152" s="25">
        <f>SUM(AS69:AS151)</f>
        <v>19</v>
      </c>
      <c r="AT152" s="26">
        <f>SUM(AT20:AT151)</f>
        <v>28</v>
      </c>
      <c r="AU152" s="25">
        <f>SUM(AU20:AU151)</f>
        <v>30</v>
      </c>
      <c r="AV152" s="25">
        <f>SUM(AV96:AV151)</f>
        <v>21</v>
      </c>
      <c r="AW152" s="25">
        <f>SUM(AW96:AW151)</f>
        <v>12</v>
      </c>
      <c r="AX152" s="25">
        <f>SUM(AX16:AX151)</f>
        <v>55</v>
      </c>
      <c r="AY152" s="25">
        <f>SUM(AY16:AY151)</f>
        <v>21</v>
      </c>
      <c r="AZ152" s="25">
        <f>SUM(AZ18:AZ151)</f>
        <v>44</v>
      </c>
      <c r="BA152" s="25">
        <f>SUM(BA18:BA151)</f>
        <v>24</v>
      </c>
      <c r="BB152" s="25">
        <f>SUM(BB61:BB151)</f>
        <v>10</v>
      </c>
      <c r="BC152" s="25">
        <f>SUM(BC61:BC151)</f>
        <v>14</v>
      </c>
      <c r="BD152" s="25">
        <f>SUM(BD36:BD151)</f>
        <v>13</v>
      </c>
      <c r="BE152" s="25">
        <f>SUM(BE36:BE151)</f>
        <v>13</v>
      </c>
      <c r="BF152" s="25">
        <f>SUM(BF98:BF151)</f>
        <v>15</v>
      </c>
      <c r="BG152" s="25">
        <f>SUM(BG98:BG151)</f>
        <v>11</v>
      </c>
      <c r="BH152" s="25">
        <f>SUM(BH14:BH151)</f>
        <v>7</v>
      </c>
      <c r="BI152" s="25">
        <f>SUM(BI14:BI151)</f>
        <v>7</v>
      </c>
      <c r="BJ152" s="25">
        <f>SUM(BJ73:BJ151)</f>
        <v>12</v>
      </c>
      <c r="BK152" s="25">
        <f>SUM(BK73:BK151)</f>
        <v>15</v>
      </c>
      <c r="BL152" s="25">
        <f>SUM(BL27:BL151)</f>
        <v>13</v>
      </c>
      <c r="BM152" s="25">
        <f>SUM(BM27:BM151)</f>
        <v>10</v>
      </c>
      <c r="BN152" s="25">
        <f>SUM(BN128:BN151)</f>
        <v>15</v>
      </c>
      <c r="BO152" s="25">
        <f>SUM(BO128:BO151)</f>
        <v>10</v>
      </c>
      <c r="BP152" s="25">
        <f>SUM(BP36:BP151)</f>
        <v>12</v>
      </c>
      <c r="BQ152" s="25">
        <f>SUM(BQ36:BQ151)</f>
        <v>10</v>
      </c>
      <c r="BR152" s="25">
        <f>SUM(BR28:BR151)</f>
        <v>11</v>
      </c>
      <c r="BS152" s="25">
        <f>SUM(BS28:BS151)</f>
        <v>15</v>
      </c>
      <c r="BT152" s="25">
        <f>SUM(BT118:BT151)</f>
        <v>12</v>
      </c>
      <c r="BU152" s="25">
        <f>SUM(BU118:BU151)</f>
        <v>24</v>
      </c>
      <c r="BV152" s="25">
        <f>SUM(BV97:BV151)</f>
        <v>19</v>
      </c>
      <c r="BW152" s="25">
        <f>SUM(BW97:BW151)</f>
        <v>8</v>
      </c>
      <c r="BX152" s="25">
        <f>SUM(BX98:BX151)</f>
        <v>16</v>
      </c>
      <c r="BY152" s="25">
        <f>SUM(BY98:BY151)</f>
        <v>12</v>
      </c>
      <c r="BZ152" s="25">
        <f>SUM(BZ36:BZ151)</f>
        <v>10</v>
      </c>
      <c r="CA152" s="25">
        <f>SUM(CA36:CA151)</f>
        <v>9</v>
      </c>
      <c r="CB152" s="25">
        <f>SUM(CB32:CB151)</f>
        <v>6</v>
      </c>
      <c r="CC152" s="25">
        <f>SUM(CC32:CC151)</f>
        <v>7</v>
      </c>
      <c r="CD152" s="25">
        <f>SUM(CD27:CD151)</f>
        <v>13</v>
      </c>
      <c r="CE152" s="25">
        <f>SUM(CE27:CE151)</f>
        <v>10</v>
      </c>
      <c r="CF152" s="26">
        <f>SUM(CF119:CF151)</f>
        <v>38</v>
      </c>
      <c r="CG152" s="25">
        <f>SUM(CG119:CG151)</f>
        <v>44</v>
      </c>
      <c r="CH152" s="24">
        <f>SUM(CH8:CH151)</f>
        <v>1547</v>
      </c>
    </row>
    <row r="153" spans="1:86" ht="11.25" customHeight="1" thickTop="1" thickBot="1" x14ac:dyDescent="0.3">
      <c r="D153" s="8"/>
    </row>
    <row r="154" spans="1:86" ht="16.5" thickTop="1" thickBot="1" x14ac:dyDescent="0.3">
      <c r="A154" s="72" t="s">
        <v>159</v>
      </c>
      <c r="B154" s="72"/>
      <c r="C154" s="72"/>
      <c r="D154" s="94">
        <f>SUM(D152,E152)</f>
        <v>32</v>
      </c>
      <c r="E154" s="95"/>
      <c r="F154" s="94">
        <f>SUM(F152,G152)</f>
        <v>20</v>
      </c>
      <c r="G154" s="95"/>
      <c r="H154" s="94">
        <f>SUM(H152,I152)</f>
        <v>90</v>
      </c>
      <c r="I154" s="95"/>
      <c r="J154" s="94">
        <f>SUM(J152,K152)</f>
        <v>19</v>
      </c>
      <c r="K154" s="95"/>
      <c r="L154" s="94">
        <f>SUM(L152,M152)</f>
        <v>24</v>
      </c>
      <c r="M154" s="95"/>
      <c r="N154" s="94">
        <f>SUM(N152,O152)</f>
        <v>51</v>
      </c>
      <c r="O154" s="95"/>
      <c r="P154" s="94">
        <f>SUM(P152,Q152)</f>
        <v>22</v>
      </c>
      <c r="Q154" s="95"/>
      <c r="R154" s="94">
        <f>SUM(S152,R152)</f>
        <v>33</v>
      </c>
      <c r="S154" s="95"/>
      <c r="T154" s="94">
        <f>SUM(T152,U152)</f>
        <v>42</v>
      </c>
      <c r="U154" s="95"/>
      <c r="V154" s="94">
        <f>SUM(V152,W152)</f>
        <v>16</v>
      </c>
      <c r="W154" s="95"/>
      <c r="X154" s="94">
        <f>SUM(X152,Y152)</f>
        <v>40</v>
      </c>
      <c r="Y154" s="95"/>
      <c r="Z154" s="94">
        <f>SUM(Z152,AA152)</f>
        <v>119</v>
      </c>
      <c r="AA154" s="95"/>
      <c r="AB154" s="94">
        <f>SUM(AB152,AC152)</f>
        <v>28</v>
      </c>
      <c r="AC154" s="95"/>
      <c r="AD154" s="94">
        <f>SUM(AD152,AE152)</f>
        <v>25</v>
      </c>
      <c r="AE154" s="95"/>
      <c r="AF154" s="94">
        <f>SUM(AF152,AG152)</f>
        <v>9</v>
      </c>
      <c r="AG154" s="95"/>
      <c r="AH154" s="94">
        <f>SUM(AH152,AI152)</f>
        <v>37</v>
      </c>
      <c r="AI154" s="95"/>
      <c r="AJ154" s="94">
        <f>SUM(AJ152,AK152)</f>
        <v>17</v>
      </c>
      <c r="AK154" s="95"/>
      <c r="AL154" s="94">
        <f>SUM(AL152,AM152)</f>
        <v>56</v>
      </c>
      <c r="AM154" s="95"/>
      <c r="AN154" s="94">
        <f>SUM(AN152,AO152)</f>
        <v>40</v>
      </c>
      <c r="AO154" s="95"/>
      <c r="AP154" s="94">
        <f>SUM(AP152,AQ152)</f>
        <v>104</v>
      </c>
      <c r="AQ154" s="95"/>
      <c r="AR154" s="94">
        <f>SUM(AR152,AS152)</f>
        <v>47</v>
      </c>
      <c r="AS154" s="95"/>
      <c r="AT154" s="94">
        <f>SUM(AT152,AU152)</f>
        <v>58</v>
      </c>
      <c r="AU154" s="95"/>
      <c r="AV154" s="94">
        <f>SUM(AV152,AW152)</f>
        <v>33</v>
      </c>
      <c r="AW154" s="95"/>
      <c r="AX154" s="94">
        <f>SUM(AX152,AY152)</f>
        <v>76</v>
      </c>
      <c r="AY154" s="95"/>
      <c r="AZ154" s="94">
        <f>SUM(AZ152,BA152)</f>
        <v>68</v>
      </c>
      <c r="BA154" s="95"/>
      <c r="BB154" s="94">
        <f>SUM(BB152,BC152)</f>
        <v>24</v>
      </c>
      <c r="BC154" s="95"/>
      <c r="BD154" s="94">
        <f>SUM(BD152,BE152)</f>
        <v>26</v>
      </c>
      <c r="BE154" s="95"/>
      <c r="BF154" s="94">
        <f>SUM(BF152,BG152)</f>
        <v>26</v>
      </c>
      <c r="BG154" s="95"/>
      <c r="BH154" s="94">
        <f>SUM(BH152,BI152)</f>
        <v>14</v>
      </c>
      <c r="BI154" s="95"/>
      <c r="BJ154" s="94">
        <f>SUM(BJ152,BK152)</f>
        <v>27</v>
      </c>
      <c r="BK154" s="95"/>
      <c r="BL154" s="94">
        <f>SUM(BL152,BM152)</f>
        <v>23</v>
      </c>
      <c r="BM154" s="95"/>
      <c r="BN154" s="94">
        <f>SUM(BN152,BO152)</f>
        <v>25</v>
      </c>
      <c r="BO154" s="95"/>
      <c r="BP154" s="94">
        <f>SUM(BP152,BQ152)</f>
        <v>22</v>
      </c>
      <c r="BQ154" s="95"/>
      <c r="BR154" s="94">
        <f>SUM(BR152,BS152)</f>
        <v>26</v>
      </c>
      <c r="BS154" s="95"/>
      <c r="BT154" s="94">
        <f>SUM(BT152,BU152)</f>
        <v>36</v>
      </c>
      <c r="BU154" s="95"/>
      <c r="BV154" s="94">
        <f>SUM(BV152,BW152)</f>
        <v>27</v>
      </c>
      <c r="BW154" s="95"/>
      <c r="BX154" s="94">
        <f>SUM(BX152,BY152)</f>
        <v>28</v>
      </c>
      <c r="BY154" s="95"/>
      <c r="BZ154" s="94">
        <f>SUM(BZ152,CA152)</f>
        <v>19</v>
      </c>
      <c r="CA154" s="95"/>
      <c r="CB154" s="94">
        <f>SUM(CB152,CC152)</f>
        <v>13</v>
      </c>
      <c r="CC154" s="95"/>
      <c r="CD154" s="94">
        <f>SUM(CD152,CE152)</f>
        <v>23</v>
      </c>
      <c r="CE154" s="95"/>
      <c r="CF154" s="94">
        <f>SUM(CF152,CG152)</f>
        <v>82</v>
      </c>
      <c r="CG154" s="95"/>
      <c r="CH154" s="49">
        <f>SUM(D154:CG154)</f>
        <v>1547</v>
      </c>
    </row>
    <row r="155" spans="1:86" ht="16.5" thickTop="1" thickBot="1" x14ac:dyDescent="0.3">
      <c r="A155" s="73" t="s">
        <v>158</v>
      </c>
      <c r="B155" s="73"/>
      <c r="C155" s="73"/>
      <c r="D155" s="96">
        <v>3</v>
      </c>
      <c r="E155" s="97"/>
      <c r="F155" s="96">
        <v>0</v>
      </c>
      <c r="G155" s="97"/>
      <c r="H155" s="96">
        <v>4</v>
      </c>
      <c r="I155" s="97"/>
      <c r="J155" s="96">
        <v>0</v>
      </c>
      <c r="K155" s="97"/>
      <c r="L155" s="96">
        <v>0</v>
      </c>
      <c r="M155" s="97"/>
      <c r="N155" s="96">
        <v>1</v>
      </c>
      <c r="O155" s="97"/>
      <c r="P155" s="96">
        <v>0</v>
      </c>
      <c r="Q155" s="97"/>
      <c r="R155" s="96">
        <v>0</v>
      </c>
      <c r="S155" s="97"/>
      <c r="T155" s="96">
        <v>9</v>
      </c>
      <c r="U155" s="97"/>
      <c r="V155" s="96">
        <v>0</v>
      </c>
      <c r="W155" s="97"/>
      <c r="X155" s="96">
        <v>0</v>
      </c>
      <c r="Y155" s="97"/>
      <c r="Z155" s="96">
        <v>3</v>
      </c>
      <c r="AA155" s="97"/>
      <c r="AB155" s="96">
        <v>0</v>
      </c>
      <c r="AC155" s="97"/>
      <c r="AD155" s="96">
        <v>1</v>
      </c>
      <c r="AE155" s="97"/>
      <c r="AF155" s="96">
        <v>2</v>
      </c>
      <c r="AG155" s="97"/>
      <c r="AH155" s="96">
        <v>2</v>
      </c>
      <c r="AI155" s="97"/>
      <c r="AJ155" s="96">
        <v>0</v>
      </c>
      <c r="AK155" s="97"/>
      <c r="AL155" s="96">
        <v>11</v>
      </c>
      <c r="AM155" s="97"/>
      <c r="AN155" s="96">
        <v>1</v>
      </c>
      <c r="AO155" s="97"/>
      <c r="AP155" s="96">
        <v>7</v>
      </c>
      <c r="AQ155" s="97"/>
      <c r="AR155" s="96">
        <v>2</v>
      </c>
      <c r="AS155" s="97"/>
      <c r="AT155" s="96">
        <v>10</v>
      </c>
      <c r="AU155" s="97"/>
      <c r="AV155" s="96">
        <v>1</v>
      </c>
      <c r="AW155" s="97"/>
      <c r="AX155" s="96">
        <v>2</v>
      </c>
      <c r="AY155" s="97"/>
      <c r="AZ155" s="96">
        <v>5</v>
      </c>
      <c r="BA155" s="97"/>
      <c r="BB155" s="96">
        <v>1</v>
      </c>
      <c r="BC155" s="97"/>
      <c r="BD155" s="96">
        <v>0</v>
      </c>
      <c r="BE155" s="97"/>
      <c r="BF155" s="96">
        <v>0</v>
      </c>
      <c r="BG155" s="97"/>
      <c r="BH155" s="96">
        <v>0</v>
      </c>
      <c r="BI155" s="97"/>
      <c r="BJ155" s="96">
        <v>0</v>
      </c>
      <c r="BK155" s="97"/>
      <c r="BL155" s="96">
        <v>2</v>
      </c>
      <c r="BM155" s="97"/>
      <c r="BN155" s="96">
        <v>2</v>
      </c>
      <c r="BO155" s="97"/>
      <c r="BP155" s="96">
        <v>2</v>
      </c>
      <c r="BQ155" s="97"/>
      <c r="BR155" s="96">
        <v>0</v>
      </c>
      <c r="BS155" s="97"/>
      <c r="BT155" s="96">
        <v>2</v>
      </c>
      <c r="BU155" s="97"/>
      <c r="BV155" s="96">
        <v>0</v>
      </c>
      <c r="BW155" s="97"/>
      <c r="BX155" s="96">
        <v>0</v>
      </c>
      <c r="BY155" s="97"/>
      <c r="BZ155" s="96">
        <v>2</v>
      </c>
      <c r="CA155" s="97"/>
      <c r="CB155" s="96">
        <v>0</v>
      </c>
      <c r="CC155" s="97"/>
      <c r="CD155" s="96">
        <v>2</v>
      </c>
      <c r="CE155" s="97"/>
      <c r="CF155" s="96">
        <v>2</v>
      </c>
      <c r="CG155" s="97"/>
      <c r="CH155" s="50">
        <f>SUM(D155:CG155)</f>
        <v>79</v>
      </c>
    </row>
    <row r="156" spans="1:86" ht="15.75" thickTop="1" x14ac:dyDescent="0.25">
      <c r="A156" s="99" t="s">
        <v>184</v>
      </c>
      <c r="B156" s="99"/>
      <c r="C156" s="99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70">
        <f>SUM(CH154:CH155)</f>
        <v>1626</v>
      </c>
    </row>
    <row r="157" spans="1:86" ht="15.75" thickBot="1" x14ac:dyDescent="0.3">
      <c r="A157" s="58"/>
      <c r="B157" s="58"/>
      <c r="CH157" s="59"/>
    </row>
    <row r="158" spans="1:86" ht="16.5" thickTop="1" thickBot="1" x14ac:dyDescent="0.3">
      <c r="A158" s="72" t="s">
        <v>177</v>
      </c>
      <c r="B158" s="72"/>
      <c r="C158" s="72"/>
      <c r="D158" s="94">
        <f>SUM(D152,F152)</f>
        <v>31</v>
      </c>
      <c r="E158" s="98"/>
      <c r="F158" s="98"/>
      <c r="G158" s="98"/>
      <c r="H158" s="94">
        <f>SUM(H152,J152,L152,N152)</f>
        <v>115</v>
      </c>
      <c r="I158" s="98"/>
      <c r="J158" s="98"/>
      <c r="K158" s="98"/>
      <c r="L158" s="98"/>
      <c r="M158" s="98"/>
      <c r="N158" s="98"/>
      <c r="O158" s="95"/>
      <c r="P158" s="94">
        <v>10</v>
      </c>
      <c r="Q158" s="95"/>
      <c r="R158" s="98">
        <f>SUM(R152,T152)</f>
        <v>37</v>
      </c>
      <c r="S158" s="98"/>
      <c r="T158" s="98"/>
      <c r="U158" s="95"/>
      <c r="V158" s="94">
        <f>SUM(V152,X152,Z152,AB152,AD152,AF152)</f>
        <v>141</v>
      </c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5"/>
      <c r="AH158" s="94">
        <f>SUM(AH152,AJ152,AL152,AN152,AP152)</f>
        <v>159</v>
      </c>
      <c r="AI158" s="98"/>
      <c r="AJ158" s="98"/>
      <c r="AK158" s="98"/>
      <c r="AL158" s="98"/>
      <c r="AM158" s="98"/>
      <c r="AN158" s="98"/>
      <c r="AO158" s="98"/>
      <c r="AP158" s="98"/>
      <c r="AQ158" s="95"/>
      <c r="AR158" s="94">
        <f>SUM(AR152,AT152,AV152,AX152,AZ152,)</f>
        <v>176</v>
      </c>
      <c r="AS158" s="98"/>
      <c r="AT158" s="98"/>
      <c r="AU158" s="98"/>
      <c r="AV158" s="98"/>
      <c r="AW158" s="98"/>
      <c r="AX158" s="98"/>
      <c r="AY158" s="98"/>
      <c r="AZ158" s="98"/>
      <c r="BA158" s="95"/>
      <c r="BB158" s="94">
        <v>10</v>
      </c>
      <c r="BC158" s="95"/>
      <c r="BD158" s="94">
        <f>SUM(BD152,BF152,BH152,BJ152,BL152,BN152)</f>
        <v>75</v>
      </c>
      <c r="BE158" s="98"/>
      <c r="BF158" s="98"/>
      <c r="BG158" s="98"/>
      <c r="BH158" s="98"/>
      <c r="BI158" s="98"/>
      <c r="BJ158" s="98"/>
      <c r="BK158" s="98"/>
      <c r="BL158" s="98"/>
      <c r="BM158" s="98"/>
      <c r="BN158" s="98"/>
      <c r="BO158" s="98"/>
      <c r="BP158" s="94">
        <f>SUM(BP152,BR152,BT152,BV152)</f>
        <v>54</v>
      </c>
      <c r="BQ158" s="98"/>
      <c r="BR158" s="98"/>
      <c r="BS158" s="98"/>
      <c r="BT158" s="98"/>
      <c r="BU158" s="98"/>
      <c r="BV158" s="98"/>
      <c r="BW158" s="95"/>
      <c r="BX158" s="94">
        <f>SUM(BX152,BZ152,CB152)</f>
        <v>32</v>
      </c>
      <c r="BY158" s="98"/>
      <c r="BZ158" s="98"/>
      <c r="CA158" s="98"/>
      <c r="CB158" s="98"/>
      <c r="CC158" s="95"/>
      <c r="CD158" s="94">
        <v>13</v>
      </c>
      <c r="CE158" s="95"/>
      <c r="CF158" s="94">
        <v>38</v>
      </c>
      <c r="CG158" s="95"/>
      <c r="CH158" s="49">
        <f>SUM(D158:CG158)</f>
        <v>891</v>
      </c>
    </row>
    <row r="159" spans="1:86" ht="16.5" thickTop="1" thickBot="1" x14ac:dyDescent="0.3">
      <c r="A159" s="72" t="s">
        <v>178</v>
      </c>
      <c r="B159" s="72"/>
      <c r="C159" s="72"/>
      <c r="D159" s="94">
        <f>SUM(E152,G152)</f>
        <v>21</v>
      </c>
      <c r="E159" s="98"/>
      <c r="F159" s="98"/>
      <c r="G159" s="98"/>
      <c r="H159" s="94">
        <f>SUM(I152,K152,M152,O152)</f>
        <v>69</v>
      </c>
      <c r="I159" s="98"/>
      <c r="J159" s="98"/>
      <c r="K159" s="98"/>
      <c r="L159" s="98"/>
      <c r="M159" s="98"/>
      <c r="N159" s="98"/>
      <c r="O159" s="95"/>
      <c r="P159" s="94">
        <v>12</v>
      </c>
      <c r="Q159" s="95"/>
      <c r="R159" s="98">
        <f>SUM(S152,U152)</f>
        <v>38</v>
      </c>
      <c r="S159" s="98"/>
      <c r="T159" s="98"/>
      <c r="U159" s="95"/>
      <c r="V159" s="94">
        <f>SUM(W152,Y152,AA152,AC152,AE152,AG152)</f>
        <v>96</v>
      </c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5"/>
      <c r="AH159" s="94">
        <f>SUM(AI152,AK152,AM152,AO152,AQ152)</f>
        <v>95</v>
      </c>
      <c r="AI159" s="98"/>
      <c r="AJ159" s="98"/>
      <c r="AK159" s="98"/>
      <c r="AL159" s="98"/>
      <c r="AM159" s="98"/>
      <c r="AN159" s="98"/>
      <c r="AO159" s="98"/>
      <c r="AP159" s="98"/>
      <c r="AQ159" s="95"/>
      <c r="AR159" s="94">
        <f>SUM(AS152,AU152,AW152,AY152,BA152)</f>
        <v>106</v>
      </c>
      <c r="AS159" s="98"/>
      <c r="AT159" s="98"/>
      <c r="AU159" s="98"/>
      <c r="AV159" s="98"/>
      <c r="AW159" s="98"/>
      <c r="AX159" s="98"/>
      <c r="AY159" s="98"/>
      <c r="AZ159" s="98"/>
      <c r="BA159" s="95"/>
      <c r="BB159" s="94">
        <v>14</v>
      </c>
      <c r="BC159" s="95"/>
      <c r="BD159" s="94">
        <f>SUM(BE152,BG152,BI152,BK152,BM152,BO152)</f>
        <v>66</v>
      </c>
      <c r="BE159" s="98"/>
      <c r="BF159" s="98"/>
      <c r="BG159" s="98"/>
      <c r="BH159" s="98"/>
      <c r="BI159" s="98"/>
      <c r="BJ159" s="98"/>
      <c r="BK159" s="98"/>
      <c r="BL159" s="98"/>
      <c r="BM159" s="98"/>
      <c r="BN159" s="98"/>
      <c r="BO159" s="98"/>
      <c r="BP159" s="94">
        <f>SUM(BQ152,BS152,BU152,BW152)</f>
        <v>57</v>
      </c>
      <c r="BQ159" s="98"/>
      <c r="BR159" s="98"/>
      <c r="BS159" s="98"/>
      <c r="BT159" s="98"/>
      <c r="BU159" s="98"/>
      <c r="BV159" s="98"/>
      <c r="BW159" s="95"/>
      <c r="BX159" s="94">
        <f>SUM(BY152,CA152,CC152)</f>
        <v>28</v>
      </c>
      <c r="BY159" s="98"/>
      <c r="BZ159" s="98"/>
      <c r="CA159" s="98"/>
      <c r="CB159" s="98"/>
      <c r="CC159" s="95"/>
      <c r="CD159" s="94">
        <v>10</v>
      </c>
      <c r="CE159" s="95"/>
      <c r="CF159" s="94">
        <v>44</v>
      </c>
      <c r="CG159" s="95"/>
      <c r="CH159" s="49">
        <f>SUM(D159:CG159)</f>
        <v>656</v>
      </c>
    </row>
    <row r="160" spans="1:86" ht="16.5" thickTop="1" thickBot="1" x14ac:dyDescent="0.3">
      <c r="A160" s="44"/>
      <c r="B160" s="44"/>
    </row>
    <row r="161" spans="4:86" ht="33" customHeight="1" thickTop="1" thickBot="1" x14ac:dyDescent="0.3">
      <c r="D161" s="71"/>
      <c r="BZ161" s="100" t="s">
        <v>185</v>
      </c>
      <c r="CA161" s="101"/>
      <c r="CB161" s="101"/>
      <c r="CC161" s="101"/>
      <c r="CD161" s="101"/>
      <c r="CE161" s="101"/>
      <c r="CF161" s="101"/>
      <c r="CG161" s="102"/>
      <c r="CH161" s="45">
        <v>0.95140000000000002</v>
      </c>
    </row>
    <row r="162" spans="4:86" ht="15.75" thickTop="1" x14ac:dyDescent="0.25"/>
  </sheetData>
  <mergeCells count="216">
    <mergeCell ref="BZ161:CG161"/>
    <mergeCell ref="D158:G158"/>
    <mergeCell ref="D159:G159"/>
    <mergeCell ref="H158:O158"/>
    <mergeCell ref="H159:O159"/>
    <mergeCell ref="P158:Q158"/>
    <mergeCell ref="P159:Q159"/>
    <mergeCell ref="R158:U158"/>
    <mergeCell ref="R159:U159"/>
    <mergeCell ref="AH158:AQ158"/>
    <mergeCell ref="AH159:AQ159"/>
    <mergeCell ref="V159:AG159"/>
    <mergeCell ref="V158:AG158"/>
    <mergeCell ref="CD154:CE154"/>
    <mergeCell ref="BF155:BG155"/>
    <mergeCell ref="BH155:BI155"/>
    <mergeCell ref="BJ155:BK155"/>
    <mergeCell ref="BL155:BM155"/>
    <mergeCell ref="BN155:BO155"/>
    <mergeCell ref="BP155:BQ155"/>
    <mergeCell ref="BR155:BS155"/>
    <mergeCell ref="BT155:BU155"/>
    <mergeCell ref="BV155:BW155"/>
    <mergeCell ref="BX155:BY155"/>
    <mergeCell ref="BZ155:CA155"/>
    <mergeCell ref="CB155:CC155"/>
    <mergeCell ref="CD155:CE155"/>
    <mergeCell ref="D1:CG1"/>
    <mergeCell ref="BD4:BO4"/>
    <mergeCell ref="BP4:BW4"/>
    <mergeCell ref="BX4:CC4"/>
    <mergeCell ref="CD5:CE5"/>
    <mergeCell ref="CD6:CE6"/>
    <mergeCell ref="CD4:CE4"/>
    <mergeCell ref="BR6:BS6"/>
    <mergeCell ref="BT6:BU6"/>
    <mergeCell ref="BV6:BW6"/>
    <mergeCell ref="BX6:BY6"/>
    <mergeCell ref="BZ6:CA6"/>
    <mergeCell ref="CB6:CC6"/>
    <mergeCell ref="BF5:BG5"/>
    <mergeCell ref="BH5:BI5"/>
    <mergeCell ref="BJ5:BK5"/>
    <mergeCell ref="BL5:BM5"/>
    <mergeCell ref="BN5:BO5"/>
    <mergeCell ref="BP5:BQ5"/>
    <mergeCell ref="BR5:BS5"/>
    <mergeCell ref="BT5:BU5"/>
    <mergeCell ref="BV5:BW5"/>
    <mergeCell ref="BX5:BY5"/>
    <mergeCell ref="BZ5:CA5"/>
    <mergeCell ref="CB5:CC5"/>
    <mergeCell ref="V3:BC3"/>
    <mergeCell ref="BF6:BG6"/>
    <mergeCell ref="BH6:BI6"/>
    <mergeCell ref="BJ6:BK6"/>
    <mergeCell ref="BL6:BM6"/>
    <mergeCell ref="BN6:BO6"/>
    <mergeCell ref="BP6:BQ6"/>
    <mergeCell ref="BD3:CG3"/>
    <mergeCell ref="CF5:CG5"/>
    <mergeCell ref="CF6:CG6"/>
    <mergeCell ref="AF6:AG6"/>
    <mergeCell ref="AZ5:BA5"/>
    <mergeCell ref="BB5:BC5"/>
    <mergeCell ref="BD5:BE5"/>
    <mergeCell ref="AV6:AW6"/>
    <mergeCell ref="AX6:AY6"/>
    <mergeCell ref="AZ6:BA6"/>
    <mergeCell ref="BB6:BC6"/>
    <mergeCell ref="BD6:BE6"/>
    <mergeCell ref="CF4:CG4"/>
    <mergeCell ref="AH5:AI5"/>
    <mergeCell ref="AJ5:AK5"/>
    <mergeCell ref="AL5:AM5"/>
    <mergeCell ref="CF159:CG159"/>
    <mergeCell ref="CF158:CG158"/>
    <mergeCell ref="AV155:AW155"/>
    <mergeCell ref="CF155:CG155"/>
    <mergeCell ref="BD158:BO158"/>
    <mergeCell ref="BD159:BO159"/>
    <mergeCell ref="BP158:BW158"/>
    <mergeCell ref="BP159:BW159"/>
    <mergeCell ref="BX158:CC158"/>
    <mergeCell ref="BX159:CC159"/>
    <mergeCell ref="CD158:CE158"/>
    <mergeCell ref="CD159:CE159"/>
    <mergeCell ref="R154:S154"/>
    <mergeCell ref="AD154:AE154"/>
    <mergeCell ref="AX155:AY155"/>
    <mergeCell ref="AZ155:BA155"/>
    <mergeCell ref="BB155:BC155"/>
    <mergeCell ref="BD155:BE155"/>
    <mergeCell ref="AR158:BA158"/>
    <mergeCell ref="AR159:BA159"/>
    <mergeCell ref="BB158:BC158"/>
    <mergeCell ref="BB159:BC159"/>
    <mergeCell ref="T155:U155"/>
    <mergeCell ref="V155:W155"/>
    <mergeCell ref="X155:Y155"/>
    <mergeCell ref="Z155:AA155"/>
    <mergeCell ref="AB155:AC155"/>
    <mergeCell ref="AD155:AE155"/>
    <mergeCell ref="AF155:AG155"/>
    <mergeCell ref="AH155:AI155"/>
    <mergeCell ref="AH154:AI154"/>
    <mergeCell ref="AF154:AG154"/>
    <mergeCell ref="AB154:AC154"/>
    <mergeCell ref="Z154:AA154"/>
    <mergeCell ref="X154:Y154"/>
    <mergeCell ref="V154:W154"/>
    <mergeCell ref="T154:U154"/>
    <mergeCell ref="BP154:BQ154"/>
    <mergeCell ref="BR154:BS154"/>
    <mergeCell ref="BT154:BU154"/>
    <mergeCell ref="BV154:BW154"/>
    <mergeCell ref="BX154:BY154"/>
    <mergeCell ref="BZ154:CA154"/>
    <mergeCell ref="CB154:CC154"/>
    <mergeCell ref="AJ155:AK155"/>
    <mergeCell ref="AL155:AM155"/>
    <mergeCell ref="AN155:AO155"/>
    <mergeCell ref="AP155:AQ155"/>
    <mergeCell ref="AR155:AS155"/>
    <mergeCell ref="AT155:AU155"/>
    <mergeCell ref="R155:S155"/>
    <mergeCell ref="P154:Q154"/>
    <mergeCell ref="N154:O154"/>
    <mergeCell ref="L154:M154"/>
    <mergeCell ref="J154:K154"/>
    <mergeCell ref="H154:I154"/>
    <mergeCell ref="F154:G154"/>
    <mergeCell ref="CF154:CG154"/>
    <mergeCell ref="AV154:AW154"/>
    <mergeCell ref="AT154:AU154"/>
    <mergeCell ref="AR154:AS154"/>
    <mergeCell ref="AP154:AQ154"/>
    <mergeCell ref="AN154:AO154"/>
    <mergeCell ref="AL154:AM154"/>
    <mergeCell ref="AJ154:AK154"/>
    <mergeCell ref="AX154:AY154"/>
    <mergeCell ref="AZ154:BA154"/>
    <mergeCell ref="BB154:BC154"/>
    <mergeCell ref="BD154:BE154"/>
    <mergeCell ref="BF154:BG154"/>
    <mergeCell ref="BH154:BI154"/>
    <mergeCell ref="BJ154:BK154"/>
    <mergeCell ref="BL154:BM154"/>
    <mergeCell ref="BN154:BO154"/>
    <mergeCell ref="L6:M6"/>
    <mergeCell ref="N6:O6"/>
    <mergeCell ref="P4:Q4"/>
    <mergeCell ref="D155:E155"/>
    <mergeCell ref="F155:G155"/>
    <mergeCell ref="H155:I155"/>
    <mergeCell ref="J155:K155"/>
    <mergeCell ref="L155:M155"/>
    <mergeCell ref="N155:O155"/>
    <mergeCell ref="P155:Q155"/>
    <mergeCell ref="AB5:AC5"/>
    <mergeCell ref="AD5:AE5"/>
    <mergeCell ref="AF5:AG5"/>
    <mergeCell ref="R4:U4"/>
    <mergeCell ref="D3:U3"/>
    <mergeCell ref="D2:CG2"/>
    <mergeCell ref="CH2:CH7"/>
    <mergeCell ref="AH6:AI6"/>
    <mergeCell ref="AJ6:AK6"/>
    <mergeCell ref="AL6:AM6"/>
    <mergeCell ref="AN6:AO6"/>
    <mergeCell ref="AP6:AQ6"/>
    <mergeCell ref="AR6:AS6"/>
    <mergeCell ref="AT6:AU6"/>
    <mergeCell ref="P6:Q6"/>
    <mergeCell ref="R6:S6"/>
    <mergeCell ref="T6:U6"/>
    <mergeCell ref="V6:W6"/>
    <mergeCell ref="X6:Y6"/>
    <mergeCell ref="Z6:AA6"/>
    <mergeCell ref="AB6:AC6"/>
    <mergeCell ref="AD6:AE6"/>
    <mergeCell ref="H6:I6"/>
    <mergeCell ref="J6:K6"/>
    <mergeCell ref="BB4:BC4"/>
    <mergeCell ref="D4:G4"/>
    <mergeCell ref="H4:O4"/>
    <mergeCell ref="D5:E5"/>
    <mergeCell ref="F5:G5"/>
    <mergeCell ref="H5:I5"/>
    <mergeCell ref="J5:K5"/>
    <mergeCell ref="L5:M5"/>
    <mergeCell ref="N5:O5"/>
    <mergeCell ref="AN5:AO5"/>
    <mergeCell ref="AP5:AQ5"/>
    <mergeCell ref="AR5:AS5"/>
    <mergeCell ref="AT5:AU5"/>
    <mergeCell ref="V4:AG4"/>
    <mergeCell ref="AH4:AQ4"/>
    <mergeCell ref="AV5:AW5"/>
    <mergeCell ref="AX5:AY5"/>
    <mergeCell ref="AR4:BA4"/>
    <mergeCell ref="P5:Q5"/>
    <mergeCell ref="R5:S5"/>
    <mergeCell ref="T5:U5"/>
    <mergeCell ref="V5:W5"/>
    <mergeCell ref="X5:Y5"/>
    <mergeCell ref="Z5:AA5"/>
    <mergeCell ref="D6:E6"/>
    <mergeCell ref="F6:G6"/>
    <mergeCell ref="D154:E154"/>
    <mergeCell ref="A158:C158"/>
    <mergeCell ref="A159:C159"/>
    <mergeCell ref="A152:C152"/>
    <mergeCell ref="A154:C154"/>
    <mergeCell ref="A155:C155"/>
    <mergeCell ref="A156:C156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S.O.</vt:lpstr>
      <vt:lpstr>LTAIPRC</vt:lpstr>
      <vt:lpstr>LPDPPSO</vt:lpstr>
      <vt:lpstr>Focalizados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Solazzi</dc:creator>
  <cp:lastModifiedBy>edgar.martinez</cp:lastModifiedBy>
  <cp:lastPrinted>2019-09-25T19:44:18Z</cp:lastPrinted>
  <dcterms:created xsi:type="dcterms:W3CDTF">2012-04-11T14:35:15Z</dcterms:created>
  <dcterms:modified xsi:type="dcterms:W3CDTF">2019-10-08T19:35:32Z</dcterms:modified>
</cp:coreProperties>
</file>