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1000" activeTab="1"/>
  </bookViews>
  <sheets>
    <sheet name="Caratula" sheetId="1" r:id="rId1"/>
    <sheet name="1 IOGA" sheetId="2" r:id="rId2"/>
    <sheet name="2 IDT" sheetId="3" r:id="rId3"/>
    <sheet name="3 EPCG-I" sheetId="4" r:id="rId4"/>
    <sheet name="4 PAPR" sheetId="5" r:id="rId5"/>
    <sheet name="5 IAPP" sheetId="6" r:id="rId6"/>
    <sheet name="6 IPPROF" sheetId="7" r:id="rId7"/>
    <sheet name="7 AROFEV" sheetId="8" r:id="rId8"/>
    <sheet name="8 EVPP-I" sheetId="9" r:id="rId9"/>
    <sheet name="9 EVPP-II" sheetId="10" r:id="rId10"/>
    <sheet name="10 ADyS-I" sheetId="11" r:id="rId11"/>
    <sheet name="11 ADyS-II" sheetId="12" r:id="rId12"/>
    <sheet name="12 FIDCO" sheetId="13" r:id="rId13"/>
    <sheet name="13 PEDPE" sheetId="14" r:id="rId14"/>
    <sheet name="14 REA-I" sheetId="15" r:id="rId15"/>
    <sheet name="15 REA-II" sheetId="16" r:id="rId16"/>
    <sheet name="16 APOGA-I" sheetId="17" r:id="rId17"/>
    <sheet name="17 APOGA-II" sheetId="18" r:id="rId18"/>
    <sheet name="Hoja1" sheetId="19" r:id="rId19"/>
  </sheets>
  <externalReferences>
    <externalReference r:id="rId22"/>
    <externalReference r:id="rId23"/>
    <externalReference r:id="rId24"/>
    <externalReference r:id="rId25"/>
    <externalReference r:id="rId26"/>
  </externalReferences>
  <definedNames>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adys_tipo" localSheetId="5">'[3]INICIO'!$AR$24:$AR$27</definedName>
    <definedName name="adys_tipo">'[2]INICIO'!$AR$24:$AR$27</definedName>
    <definedName name="AI" localSheetId="5">'[3]INICIO'!$AU$5:$AW$543</definedName>
    <definedName name="AI">'[2]INICIO'!$AU$5:$AW$543</definedName>
    <definedName name="_xlnm.Print_Area" localSheetId="3">'3 EPCG-I'!$A$1:$I$46</definedName>
    <definedName name="datos" localSheetId="13">OFFSET('[2]datos'!$A$1,0,0,COUNTA('[2]datos'!$A:$A),23)</definedName>
    <definedName name="datos" localSheetId="5">OFFSET('[4]datos'!$A$1,0,0,COUNTA('[4]datos'!$A:$A),23)</definedName>
    <definedName name="datos">OFFSET('[1]datos'!$A$1,0,0,COUNTA('[1]datos'!$A:$A),23)</definedName>
    <definedName name="DEFAULT" localSheetId="5">'[3]INICIO'!$AA$10</definedName>
    <definedName name="DEFAULT">'[2]INICIO'!$AA$10</definedName>
    <definedName name="EJE1" localSheetId="5">'[3]INICIO'!$Y$166:$Y$186</definedName>
    <definedName name="EJE1">'[2]INICIO'!$Y$166:$Y$186</definedName>
    <definedName name="EJE2" localSheetId="5">'[3]INICIO'!$Y$188:$Y$229</definedName>
    <definedName name="EJE2">'[2]INICIO'!$Y$188:$Y$229</definedName>
    <definedName name="EJE3" localSheetId="5">'[3]INICIO'!$Y$231:$Y$247</definedName>
    <definedName name="EJE3">'[2]INICIO'!$Y$231:$Y$247</definedName>
    <definedName name="EJE4" localSheetId="5">'[3]INICIO'!$Y$249:$Y$272</definedName>
    <definedName name="EJE4">'[2]INICIO'!$Y$249:$Y$272</definedName>
    <definedName name="EJE5" localSheetId="5">'[3]INICIO'!$Y$274:$Y$287</definedName>
    <definedName name="EJE5">'[2]INICIO'!$Y$274:$Y$287</definedName>
    <definedName name="EJE6" localSheetId="5">'[3]INICIO'!$Y$289:$Y$314</definedName>
    <definedName name="EJE6">'[2]INICIO'!$Y$289:$Y$314</definedName>
    <definedName name="EJE7" localSheetId="5">'[3]INICIO'!$Y$316:$Y$356</definedName>
    <definedName name="EJE7">'[2]INICIO'!$Y$316:$Y$356</definedName>
    <definedName name="EJES" localSheetId="5">'[3]INICIO'!$Y$151:$Y$157</definedName>
    <definedName name="EJES">'[2]INICIO'!$Y$151:$Y$157</definedName>
    <definedName name="fidco">'[1]INICIO'!#REF!</definedName>
    <definedName name="FIDCOS" localSheetId="5">'[3]INICIO'!$DH$5:$DI$96</definedName>
    <definedName name="FIDCOS">'[2]INICIO'!$DH$5:$DI$96</definedName>
    <definedName name="FPC" localSheetId="5">'[3]INICIO'!$DE$5:$DF$96</definedName>
    <definedName name="FPC">'[2]INICIO'!$DE$5:$DF$96</definedName>
    <definedName name="gasto_gci" localSheetId="5">'[3]INICIO'!$AO$48:$AO$49</definedName>
    <definedName name="gasto_gci">'[2]INICIO'!$AO$48:$AO$49</definedName>
    <definedName name="LABEL" localSheetId="13">'[2]INICIO'!$AY$5:$AZ$97</definedName>
    <definedName name="LABEL" localSheetId="5">'[4]INICIO'!$AY$5:$AZ$97</definedName>
    <definedName name="LABEL">'[1]INICIO'!$AY$5:$AZ$97</definedName>
    <definedName name="label1g" localSheetId="5">'[3]INICIO'!$AA$19</definedName>
    <definedName name="label1g">'[2]INICIO'!$AA$19</definedName>
    <definedName name="label1S" localSheetId="5">'[3]INICIO'!$AA$22</definedName>
    <definedName name="label1S">'[2]INICIO'!$AA$22</definedName>
    <definedName name="label2g" localSheetId="5">'[3]INICIO'!$AA$20</definedName>
    <definedName name="label2g">'[2]INICIO'!$AA$20</definedName>
    <definedName name="label2S" localSheetId="5">'[3]INICIO'!$AA$23</definedName>
    <definedName name="label2S">'[2]INICIO'!$AA$23</definedName>
    <definedName name="Líneadeacción" localSheetId="12">'[1]INICIO'!#REF!</definedName>
    <definedName name="Líneadeacción" localSheetId="4">'[1]INICIO'!#REF!</definedName>
    <definedName name="Líneadeacción" localSheetId="6">'[1]INICIO'!#REF!</definedName>
    <definedName name="Líneadeacción" localSheetId="7">'[1]INICIO'!#REF!</definedName>
    <definedName name="Líneadeacción">'[1]INICIO'!#REF!</definedName>
    <definedName name="lista_ai" localSheetId="5">'[3]INICIO'!$AO$55:$AO$96</definedName>
    <definedName name="lista_ai">'[2]INICIO'!$AO$55:$AO$96</definedName>
    <definedName name="lista_deleg" localSheetId="5">'[3]INICIO'!$AR$34:$AR$49</definedName>
    <definedName name="lista_deleg">'[2]INICIO'!$AR$34:$AR$49</definedName>
    <definedName name="lista_eppa" localSheetId="5">'[3]INICIO'!$AR$55:$AS$149</definedName>
    <definedName name="lista_eppa">'[2]INICIO'!$AR$55:$AS$149</definedName>
    <definedName name="LISTA_UR" localSheetId="5">'[3]INICIO'!$Y$4:$Z$93</definedName>
    <definedName name="LISTA_UR">'[2]INICIO'!$Y$4:$Z$93</definedName>
    <definedName name="MAPPEGS" localSheetId="12">'[1]INICIO'!#REF!</definedName>
    <definedName name="MAPPEGS" localSheetId="4">'[1]INICIO'!#REF!</definedName>
    <definedName name="MAPPEGS" localSheetId="7">'[1]INICIO'!#REF!</definedName>
    <definedName name="MAPPEGS">'[1]INICIO'!#REF!</definedName>
    <definedName name="MODIF" localSheetId="5">'[3]datos'!$U$2:$U$31674</definedName>
    <definedName name="MODIF">'[2]datos'!$U$2:$U$31674</definedName>
    <definedName name="MSG_ERROR1" localSheetId="13">'[2]INICIO'!$AA$11</definedName>
    <definedName name="MSG_ERROR1" localSheetId="5">'[4]INICIO'!$AA$11</definedName>
    <definedName name="MSG_ERROR1">'[1]INICIO'!$AA$11</definedName>
    <definedName name="MSG_ERROR2" localSheetId="5">'[3]INICIO'!$AA$12</definedName>
    <definedName name="MSG_ERROR2">'[2]INICIO'!$AA$12</definedName>
    <definedName name="OPCION2" localSheetId="11">'[1]INICIO'!#REF!</definedName>
    <definedName name="OPCION2" localSheetId="12">'[1]INICIO'!#REF!</definedName>
    <definedName name="OPCION2" localSheetId="13">'[2]INICIO'!#REF!</definedName>
    <definedName name="OPCION2" localSheetId="14">'[1]INICIO'!#REF!</definedName>
    <definedName name="OPCION2" localSheetId="15">'[1]INICIO'!#REF!</definedName>
    <definedName name="OPCION2" localSheetId="16">'[1]INICIO'!#REF!</definedName>
    <definedName name="OPCION2" localSheetId="17">'[1]INICIO'!#REF!</definedName>
    <definedName name="OPCION2" localSheetId="4">'[1]INICIO'!#REF!</definedName>
    <definedName name="OPCION2" localSheetId="5">'[4]INICIO'!#REF!</definedName>
    <definedName name="OPCION2" localSheetId="6">'[1]INICIO'!#REF!</definedName>
    <definedName name="OPCION2" localSheetId="7">'[1]INICIO'!#REF!</definedName>
    <definedName name="OPCION2">'[1]INICIO'!#REF!</definedName>
    <definedName name="ORIG" localSheetId="5">'[3]datos'!$T$2:$T$31674</definedName>
    <definedName name="ORIG">'[2]datos'!$T$2:$T$31674</definedName>
    <definedName name="P" localSheetId="5">'[3]INICIO'!$AO$5:$AP$32</definedName>
    <definedName name="P">'[2]INICIO'!$AO$5:$AP$32</definedName>
    <definedName name="P_K" localSheetId="5">'[3]INICIO'!$AO$5:$AO$32</definedName>
    <definedName name="P_K">'[2]INICIO'!$AO$5:$AO$32</definedName>
    <definedName name="PE" localSheetId="5">'[3]INICIO'!$AR$5:$AS$16</definedName>
    <definedName name="PE">'[2]INICIO'!$AR$5:$AS$16</definedName>
    <definedName name="PE_K" localSheetId="5">'[3]INICIO'!$AR$5:$AR$16</definedName>
    <definedName name="PE_K">'[2]INICIO'!$AR$5:$AR$16</definedName>
    <definedName name="PEDO">'[1]INICIO'!#REF!</definedName>
    <definedName name="rubros_fpc" localSheetId="5">'[3]INICIO'!$AO$39:$AO$42</definedName>
    <definedName name="rubros_fpc">'[2]INICIO'!$AO$39:$AO$42</definedName>
    <definedName name="_xlnm.Print_Titles" localSheetId="4">'4 PAPR'!$1:$16</definedName>
    <definedName name="_xlnm.Print_Titles" localSheetId="5">'5 IAPP'!$1:$16</definedName>
    <definedName name="U" localSheetId="5">'[3]INICIO'!$Y$4:$Z$93</definedName>
    <definedName name="U">'[2]INICIO'!$Y$4:$Z$93</definedName>
    <definedName name="UEG_DENOM" localSheetId="5">'[3]datos'!$R$2:$R$31674</definedName>
    <definedName name="UEG_DENOM">'[2]datos'!$R$2:$R$31674</definedName>
    <definedName name="UR" localSheetId="5">'[3]INICIO'!$AJ$5:$AM$99</definedName>
    <definedName name="UR">'[2]INICIO'!$AJ$5:$AM$99</definedName>
  </definedNames>
  <calcPr fullCalcOnLoad="1"/>
</workbook>
</file>

<file path=xl/sharedStrings.xml><?xml version="1.0" encoding="utf-8"?>
<sst xmlns="http://schemas.openxmlformats.org/spreadsheetml/2006/main" count="531" uniqueCount="385">
  <si>
    <t>(3)</t>
  </si>
  <si>
    <t>(4)</t>
  </si>
  <si>
    <t>(5)</t>
  </si>
  <si>
    <t>(7)</t>
  </si>
  <si>
    <t>(8)</t>
  </si>
  <si>
    <t>(9)</t>
  </si>
  <si>
    <t>(6)</t>
  </si>
  <si>
    <t>(10)</t>
  </si>
  <si>
    <t>(11)</t>
  </si>
  <si>
    <t>(12)</t>
  </si>
  <si>
    <t>(13)</t>
  </si>
  <si>
    <t>(14)</t>
  </si>
  <si>
    <t>(15)</t>
  </si>
  <si>
    <t>(16)</t>
  </si>
  <si>
    <t>VARIACIÓN ABSOLUTA:  (4 - 3)</t>
  </si>
  <si>
    <t>VARIACIÓN %:  ((4/3)-1)*100</t>
  </si>
  <si>
    <t>PRESUPUESTO (Pesos con dos decimales)</t>
  </si>
  <si>
    <t>AI</t>
  </si>
  <si>
    <t>DENOMINACIÓN</t>
  </si>
  <si>
    <t>FÍSICO</t>
  </si>
  <si>
    <t>R      E      S      U      L      T      A      D      O      S</t>
  </si>
  <si>
    <t>PRESUPUESTAL   (Pesos con dos decimales)</t>
  </si>
  <si>
    <t>FUENTE DE FINANCIAMIENTO</t>
  </si>
  <si>
    <t>DESCRIPCIÓN</t>
  </si>
  <si>
    <t>CARACTERÍSTICAS</t>
  </si>
  <si>
    <t>PAPR    PRINCIPALES ACCIONES, PROGRAMAS PÚBLICOS O PROYECTOS REALIZADOS</t>
  </si>
  <si>
    <t>EJERCIDO</t>
  </si>
  <si>
    <t xml:space="preserve"> AYUDAS, DONATIVOS Y SUBSIDIOS</t>
  </si>
  <si>
    <t xml:space="preserve"> BENEFICIARIO</t>
  </si>
  <si>
    <t xml:space="preserve"> TOTAL</t>
  </si>
  <si>
    <t>DESTINO DEL GASTO</t>
  </si>
  <si>
    <t>ORIGINAL</t>
  </si>
  <si>
    <t>MODIFICADO</t>
  </si>
  <si>
    <t xml:space="preserve"> MODIFICADO: </t>
  </si>
  <si>
    <t>1/ Se refiere a programas públicos.</t>
  </si>
  <si>
    <t>1/ Tipo de Beneficiario sea persona, grupo, asociación o empresa.</t>
  </si>
  <si>
    <t>MONTO               EJERCIDO</t>
  </si>
  <si>
    <t>UNIDAD
DE
MEDIDA</t>
  </si>
  <si>
    <t>ALCANZADO
(2)</t>
  </si>
  <si>
    <t>ICMPP
(%)
2/1=(3)</t>
  </si>
  <si>
    <t>EJERCIDO
(5)</t>
  </si>
  <si>
    <t>ANTICIPOS
(7)</t>
  </si>
  <si>
    <t>AMORTIZACIÓN DE ANTICIPOS
(8)</t>
  </si>
  <si>
    <t>IDBSPP
(%)
(5+6-7+8)/4
(9)</t>
  </si>
  <si>
    <t>IARCM
(%)
3/9</t>
  </si>
  <si>
    <t>CONCEPTO</t>
  </si>
  <si>
    <t>RENDIMIENTOS
FINANCIEROS</t>
  </si>
  <si>
    <t>CAUSAS DE LAS ADECUACIONES AL PRESUPUESTO</t>
  </si>
  <si>
    <t>ADyS-I  AYUDAS, DONATIVOS Y SUBSIDIOS</t>
  </si>
  <si>
    <t>ADyS-II  AYUDAS, DONATIVOS Y SUBSIDIOS A FIDEICOMISOS</t>
  </si>
  <si>
    <t>NOMBRE DEL FIDEICOMISO</t>
  </si>
  <si>
    <t>SALDO</t>
  </si>
  <si>
    <t>MONTO (Pesos con dos decimales)</t>
  </si>
  <si>
    <t>CAPÍTULO DE GASTO</t>
  </si>
  <si>
    <t>INGRESOS</t>
  </si>
  <si>
    <t>(Pesos con dos decimales)</t>
  </si>
  <si>
    <t>PRESUPUESTO
(Pesos con dos decimales)</t>
  </si>
  <si>
    <t>ORIGINAL:</t>
  </si>
  <si>
    <t>GASTO</t>
  </si>
  <si>
    <t>INGRESO</t>
  </si>
  <si>
    <t>REMANENTE</t>
  </si>
  <si>
    <t>FINANCIAMIENTO</t>
  </si>
  <si>
    <t>CAUSAS DEL REINTEGRO</t>
  </si>
  <si>
    <t>REINTEGRO</t>
  </si>
  <si>
    <t>Titular:</t>
  </si>
  <si>
    <t>PROYECTO</t>
  </si>
  <si>
    <t>EVPP-I   EVALUACIÓN PROGRAMÁTICO-PRESUPUESTAL DE ACTIVIDADES INSTITUCIONALES</t>
  </si>
  <si>
    <t>EVPP-II   EXPLICACIÓN A LAS VARIACIONES DE LA EVALUACIÓN PROGRAMÁTICA DE ACTIVIDADES INSTITUCIONALES</t>
  </si>
  <si>
    <t>VG</t>
  </si>
  <si>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</si>
  <si>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A)  (4)</t>
  </si>
  <si>
    <t>B)  (5)</t>
  </si>
  <si>
    <t>C)  (6)</t>
  </si>
  <si>
    <t>F</t>
  </si>
  <si>
    <t>SF</t>
  </si>
  <si>
    <t>CAP</t>
  </si>
  <si>
    <t>FI</t>
  </si>
  <si>
    <t>A) ESPECIFICAR LOS RUBROS QUE GENERARON LOS INGRESOS</t>
  </si>
  <si>
    <t>DEVENGADO
(2)</t>
  </si>
  <si>
    <t>EJERCIDO
(3)</t>
  </si>
  <si>
    <t>VAR
(4)=1-2</t>
  </si>
  <si>
    <t>VAR. 
(5)=2-3</t>
  </si>
  <si>
    <t>IPPROF  INDICADORES PROGRAMÁTICO-PRESUPUESTALES DE ACTIVIDADES INSTITUCIONALES FINANCIADAS CON RECURSOS DE ORIGEN FEDERAL</t>
  </si>
  <si>
    <t>(INCLUIR EL NOMBRE DEL RAMO, FONDO, CONVENIO O SUBSIDIO)*</t>
  </si>
  <si>
    <t>* Especificar  el nombre del Ramo, Fondo, convenio o subsidio (Ramo 33, Ramo 23, FAM, FASSA, FORTAMUN, FIES, FAFEF, FIES, HABITAT, APAZU, Seguro Popular, Caravanas de la Salud, entre otros).</t>
  </si>
  <si>
    <t>ORIGINAL
(1)</t>
  </si>
  <si>
    <t>ALCANZADO
(3)</t>
  </si>
  <si>
    <t>AVANCE %</t>
  </si>
  <si>
    <t>3/1*100
=(4)</t>
  </si>
  <si>
    <t>3/2*100
=(5)</t>
  </si>
  <si>
    <t>DEVENGADO
(8)</t>
  </si>
  <si>
    <t>EJERCIDO
(9)</t>
  </si>
  <si>
    <t>8/6*100
=(10)</t>
  </si>
  <si>
    <t>8/7*100
=(11)</t>
  </si>
  <si>
    <t>9/6*100
=(12)</t>
  </si>
  <si>
    <t>9/7*100
=(13)</t>
  </si>
  <si>
    <t>Responsable</t>
  </si>
  <si>
    <t>PENDIENTE
POR EJERCER
(6)</t>
  </si>
  <si>
    <t>ORIGINAL*</t>
  </si>
  <si>
    <t>PEDPE PROYECTOS ETIQUETADOS EN EL DECRETO DE PRESUPUESTO DE EGRESOS DEL DISTRITO FEDERAL PARA EL EJERCICIO FISCAL 2013</t>
  </si>
  <si>
    <t>TOITAL  (8)</t>
  </si>
  <si>
    <t>TOTAL
ANUAL**
(6)</t>
  </si>
  <si>
    <t>** Se refiere al presupuesto Modificado Anual.</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</si>
  <si>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</si>
  <si>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</si>
  <si>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</si>
  <si>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</si>
  <si>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</si>
  <si>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</si>
  <si>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</si>
  <si>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</si>
  <si>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</si>
  <si>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AROFEV APLICACIÓN DE LOS RECURSOS DE ORIGEN FEDERAL Y EXPLIACIÓN A LAS VARIACIONES</t>
  </si>
  <si>
    <t>A) Acciones realizadas con recursos de origen Federal 
B) Causas de las variaciones de la meta física alcanzada respecto a la programada al periodo
C) Causas de las variaciones del presupuesto ejercido respecto al programado al periodo.</t>
  </si>
  <si>
    <t>* Se refiere al presupuesto asignado en el Anexo  VI del Decreto de Presupuesto de Egresos para el ejercicio fiscal 2013.</t>
  </si>
  <si>
    <t>FUENTE DE INGRESOS</t>
  </si>
  <si>
    <t>INGRESOS
(Pesos con dos Decimales)</t>
  </si>
  <si>
    <t>IMPORTE DE LA VARIACIÓN</t>
  </si>
  <si>
    <t>EXPLICACIONES A LAS VARIACIONES</t>
  </si>
  <si>
    <t xml:space="preserve">CAPTADO </t>
  </si>
  <si>
    <t>[I]</t>
  </si>
  <si>
    <t>[II]</t>
  </si>
  <si>
    <t>[II-I]</t>
  </si>
  <si>
    <t>INGRESOS PROPIOS</t>
  </si>
  <si>
    <t>APORTACIONES DEL GDF</t>
  </si>
  <si>
    <t>TRANSFERENCIAS FEDERALES</t>
  </si>
  <si>
    <t>TOTAL DE INGRESOS</t>
  </si>
  <si>
    <t>APOGA-I   ADECUACIONES PRESUPUESTALES DE LOS ÓRGANOS DE GOBIERNO Y AUTÓNOMOS</t>
  </si>
  <si>
    <t>IOGA INGRESOS DE ÓRGANOS DE GOBIERNO Y AUTÓNOMOS</t>
  </si>
  <si>
    <t>IDT  INGRESOS DISTINTOS A LAS TRANSFERENCIAS DE LOS ÓRGANOS DE GOBIERNO Y AUTÓNOMOS</t>
  </si>
  <si>
    <t>REA-I  REMANENTES DE EJERCICIOS ANTERIORES DE LOS ÓRGANOS DE GOBIERNO Y AUTÓNOMOS</t>
  </si>
  <si>
    <t>REA-II  REINTEGROS DEL EJERCICIO ANTERIOR DE LOS ÓRGANOS DE GOBIERNO Y AUTÓNOMOS</t>
  </si>
  <si>
    <t>APOGA-II   ADECUACIONES PRESUPUESTALES DE LOS ÓRGANOS DE GOBIERNO Y AUTÓNOMOS</t>
  </si>
  <si>
    <t>PROGRAMADO</t>
  </si>
  <si>
    <t xml:space="preserve">
PROGRAMADO
 (1)</t>
  </si>
  <si>
    <t>A)  EXPLICAR LAS VARIACIONES DEL PRESUPUESTO  PROGRAMADO  RESPECTO DEL DEVENGADO AL PERIODO .
B)  EXPLICAR LA VARACIÓN DEL PRESUPUESTO DEVENGADO RESPECTO AL EJERCIDO.</t>
  </si>
  <si>
    <t>* Se entederá como "Programa Público”  al conjunto de recursos, actividades y productos dirigidos hacia el cumplimiento de un objetivo en común.</t>
  </si>
  <si>
    <t>IAPP INDICADORES ASOCIADOS A PROGRAMAS PÚBLICOS */</t>
  </si>
  <si>
    <t>PROGRAMA PÚBLICO */:   (3)</t>
  </si>
  <si>
    <t xml:space="preserve">
PROGRAMADO
(2)</t>
  </si>
  <si>
    <t xml:space="preserve">
PROGRAMADO
(7)</t>
  </si>
  <si>
    <t>PROGRAMADO
(4)</t>
  </si>
  <si>
    <t>EPCG  EXPLICACIÓN A LA EVOLUCIÓN PRESUPUESTAL POR CAPÍTULO DE GASTO</t>
  </si>
  <si>
    <t>FIDCO  FIDEICOMISOS CONSTITUIDOS</t>
  </si>
  <si>
    <t>DATOS GENERALES DEL FIDEICOMISO</t>
  </si>
  <si>
    <t>Denominación del Fideicomiso:</t>
  </si>
  <si>
    <t>Fecha de su constitución:</t>
  </si>
  <si>
    <t xml:space="preserve">Fideicomitente: </t>
  </si>
  <si>
    <t xml:space="preserve">Fideicomisario: </t>
  </si>
  <si>
    <t xml:space="preserve">Fiduciario: </t>
  </si>
  <si>
    <t>Objeto de su constitución:</t>
  </si>
  <si>
    <t>Modificaciones al objeto de su constitución:</t>
  </si>
  <si>
    <t>Objeto actual:</t>
  </si>
  <si>
    <t>DISPONIBILIDAD PRESUPUESTAL DEL FIDEICOMISO</t>
  </si>
  <si>
    <t xml:space="preserve">Disponibilidad de Recursos al Finalizar el Trimestre Anterior: </t>
  </si>
  <si>
    <t xml:space="preserve">Disponibilidad de Recursos al Finalizar el Trimestre de Referencia: </t>
  </si>
  <si>
    <t xml:space="preserve">Variación de la Disponibilidad: </t>
  </si>
  <si>
    <t>ESTADO FINANCIERO DEL FIDEICOMISO</t>
  </si>
  <si>
    <t xml:space="preserve">Activo: </t>
  </si>
  <si>
    <t xml:space="preserve">Pasivo: </t>
  </si>
  <si>
    <t xml:space="preserve">Capital: </t>
  </si>
  <si>
    <t>AVANCE PRESUPUESTAL DEL FIDEICOMISO</t>
  </si>
  <si>
    <t>Naturaleza del Gasto:</t>
  </si>
  <si>
    <t xml:space="preserve">Destino del Gasto: </t>
  </si>
  <si>
    <t xml:space="preserve">Monto Ejercido </t>
  </si>
  <si>
    <t>(17)</t>
  </si>
  <si>
    <t>(18)</t>
  </si>
  <si>
    <t>(19)</t>
  </si>
  <si>
    <t>1/ Se refiere a los ingresos captados diferentes a las transferencias y aportaciones del GDF.  Desagregar sus ingresos propios de acuerdo  a sus respectivos clasificadores, en términos de la Ley General de Contabilidad Gubernamental.</t>
  </si>
  <si>
    <t>INFORME  DE  AVANCE  TRIMESTRAL
ENERO-SEPTIEMBRE  2013</t>
  </si>
  <si>
    <t xml:space="preserve">MONTO EJERCIDO DE LA ACCIÓN, PROYECTO O PROGRAMA: (5)  </t>
  </si>
  <si>
    <t>* Se refiere a programas públicos.</t>
  </si>
  <si>
    <t>INSTITUTO DE ACCESO A LA INFORMACIÓN PÚBLICA</t>
  </si>
  <si>
    <t>Y PROTECCIÓN DE DATOS PERSONALES DEL DISTRITO FEDERAL</t>
  </si>
  <si>
    <t>Mtro. Oscar Mauricio Guerra Ford</t>
  </si>
  <si>
    <t>Lic. Cristóbal Robles López</t>
  </si>
  <si>
    <t>PERÍODO: ENERO-SEPTIEMBRE 2013.</t>
  </si>
  <si>
    <t>UNIDAD RESPONSABLE DEL GASTO: 32 A0 00 INSTITUTO DE ACCESO A LA INFORMACIÓN PÚBLICA Y PROTECCIÓN DE DATOS PERSONALES DEL DISTRITO FEDERAL.</t>
  </si>
  <si>
    <t>Comisionado Ciudadano Presidente</t>
  </si>
  <si>
    <t>Director de Administración</t>
  </si>
  <si>
    <t>DISPONIBILIDAD INICIAL</t>
  </si>
  <si>
    <t>-       OTROS</t>
  </si>
  <si>
    <t>OPERACIONES AJENAS</t>
  </si>
  <si>
    <t>La causa de la variación se debe a la utilización de la aportación de la Conferencia Mexicana para el Acceso a la Información Pública (COMAIP) para el pago del premio al 1er. Lugar de la Segunda Edición del Premio "Periodismo Investigativo y Acceso a la Información".</t>
  </si>
  <si>
    <t>-         VENTA DE BIENES</t>
  </si>
  <si>
    <t>-         VENTA DE SERVICIOS</t>
  </si>
  <si>
    <t>-         INGRESOS DIVERSOS</t>
  </si>
  <si>
    <t>-         VENTA DE INVERSIONES</t>
  </si>
  <si>
    <t>-         RENDIMIENTOS FINANCIEROS</t>
  </si>
  <si>
    <t>-         OTROS</t>
  </si>
  <si>
    <t>TOTALES</t>
  </si>
  <si>
    <t>-         POR CUENTA DE TERCEROS</t>
  </si>
  <si>
    <t>-         POR EROGACIONES RECUPERABLES</t>
  </si>
  <si>
    <t>-         CORRIENTES</t>
  </si>
  <si>
    <t>-         CAPITAL</t>
  </si>
  <si>
    <t>A) La disponibilidad de flujo de efectivo captado durante el período de enero - septiembre de 2013.</t>
  </si>
  <si>
    <r>
      <t xml:space="preserve">INGRESOS DISTINTOS A LAS APORTACIONES Y TRANSFERENCIAS </t>
    </r>
    <r>
      <rPr>
        <b/>
        <vertAlign val="superscript"/>
        <sz val="9"/>
        <rFont val="Century Gothic"/>
        <family val="2"/>
      </rPr>
      <t>1/</t>
    </r>
  </si>
  <si>
    <r>
      <t xml:space="preserve"> TIPO</t>
    </r>
    <r>
      <rPr>
        <b/>
        <vertAlign val="superscript"/>
        <sz val="9"/>
        <rFont val="Century Gothic"/>
        <family val="2"/>
      </rPr>
      <t>1/</t>
    </r>
    <r>
      <rPr>
        <b/>
        <sz val="9"/>
        <rFont val="Century Gothic"/>
        <family val="2"/>
      </rPr>
      <t xml:space="preserve"> </t>
    </r>
  </si>
  <si>
    <r>
      <t xml:space="preserve"> PRESUPUESTO (Pesos con dos decimales)</t>
    </r>
    <r>
      <rPr>
        <b/>
        <vertAlign val="superscript"/>
        <sz val="9"/>
        <rFont val="Century Gothic"/>
        <family val="2"/>
      </rPr>
      <t xml:space="preserve"> </t>
    </r>
  </si>
  <si>
    <r>
      <t xml:space="preserve"> PROYECTOS, ACCIONES O PROGRAMAS </t>
    </r>
    <r>
      <rPr>
        <b/>
        <vertAlign val="superscript"/>
        <sz val="9"/>
        <rFont val="Century Gothic"/>
        <family val="2"/>
      </rPr>
      <t xml:space="preserve">1/ </t>
    </r>
  </si>
  <si>
    <t>A)  La variación corresponde a: La necesidad de contar con la liquidez financiera necesaria para el pago de sueldos al personal de estructura en tanto se reciben las ministraciones mensuales de recursos por parte de la Secretaría de Finanzas del Gobierno del Distrito Federal.</t>
  </si>
  <si>
    <t>A)  NO SE PRESENTA VARIACIÓN.</t>
  </si>
  <si>
    <t>B)  NO SE REGISTRARON PAGOS PENDIENTES.</t>
  </si>
  <si>
    <t xml:space="preserve">TOTAL UR  </t>
  </si>
  <si>
    <t>B)  La variación corresponde a: Impuesto del 2.5% sobre Nómina correspondiente al mes de septiembre 2013, que será pagado en el mes de octubre de 2013.</t>
  </si>
  <si>
    <t xml:space="preserve">TRANSPARENCIA A ÓRGANOS </t>
  </si>
  <si>
    <t>A/P</t>
  </si>
  <si>
    <t xml:space="preserve">      AUTÓNOMOS</t>
  </si>
  <si>
    <t>PREMIOS</t>
  </si>
  <si>
    <t>PERSONAS</t>
  </si>
  <si>
    <t>Entrega de premio del 3er. lugar  del "Segundo Concurso Nacional de Ensayos Universitarios Construyendo la Transparencia 2012"; entrega del premio del 1er. lugar de la Segunda Edición del Premio "Periodismo Investigativo y Acceso a la Información"; y entrega del 1ro, 2do y 3er lugar en el  5to. Concurso de ensayo "Universitarios Contruyendo Transparencia 2012".</t>
  </si>
  <si>
    <t>Recursos Fiscales 2012</t>
  </si>
  <si>
    <t>Remanente del ejercicio no ejercido.</t>
  </si>
  <si>
    <t>Otros Productos 2012 (Venta de bases)</t>
  </si>
  <si>
    <t>Ingresos no ejercidos.</t>
  </si>
  <si>
    <t>Otros Productos 2012 (Diversos)</t>
  </si>
  <si>
    <t>La causa de la variación se debe a la transferencia de recursos que no serán utilizados para la contratación del Seguro Colectivo de Gastos Médicos Mayores en el presente ejercicio fiscal.</t>
  </si>
  <si>
    <t>No existe causa de adecuación al presupuesto.</t>
  </si>
  <si>
    <t xml:space="preserve">La causa de la variación se debe a la ampliación de recursos presupuestales con la finalidad de contar con el presupuesto necesario para la contratación de académicos, investigadores y periodistas en el marco de la "Estrategía con actores sociales tales como académicos, investigadores y periodistas" del Programa de corresponsabilidad con la sociedad para fortalecer los derechos de acceso a la información pública y protección de datos personales del Distrito Federal 2013 (Corresponde 2013)";  la reducción de recursos presupuestales necesarios para la adquisición de mobiliario y equipo requerido por las unidades administrativas del Instituto; así como la ampliación de recursos para atender las comisiones de representación institucional que realizan fuera del país servidores públicos del Instituto. </t>
  </si>
  <si>
    <t>La causa de la variación se debe a la utilización de la aportación de la Conferencia Mexicana para el Acceso a la Información Pública (COMAIP) para el pago del premio al 1er. Lugar de la Segunda Edición del Premio "Periodismo Investigativo y Acceso a la Información"; a la reposición de los recursos presupuestales utilizados en el pago del premio al 3er. Lugar del "Segundo Concurso Nacional de Ensayos Universitarios Construyendo la Transparencia 2012"; y a la transferencia de recursos para complementar los recursos necesarios para otorgar apoyo a organizaciones de la Sociedad Civil (OSC) en el marco de la "Estrategía con la Soceidad Civil Organizada" del Programa "Corresponde 2013"; así como  para la entrega de los premios que se otorgarán al 1°, 2° y 3° lugar del 1er. Concurso "Graffiteando por la transparencia", convocado por el INFODF.</t>
  </si>
  <si>
    <t>A) Por la venta de bases de la Licitación Pública núm. INFODF/LPI/01/2013, correspondiente al Seguro Colectivo de Gastos Médicos Mayores para los servidores públicos del Instituto; la utilización de la aportación de la Conferencia Mexicana para el Acceso a la Información Pública (COMAIP) para el pago del premio al 1er. lugar de la Segunda Edición del Premio "Periodismo Investigativo y Acceso a la Información"; así como la devolución del pago por concepto de deducible con motivo del otorgamiento de perdón en la averiguación previa FBJ/BJ-3/T2/02738/12-11 del percance del día 22 de noviembre 2012 del vehículo oficial marca Nissan Sentra modelo 2007, placas 913-UYH.</t>
  </si>
  <si>
    <t>La causa de la variación se debe a la transferencia de recursos presupuestales para adquirir equipos de telefonía fija convencionales para el proceso de acompañamiento y asesoría a los 117 Entes Obligados del Distrito Federal por parte del personal que realiza labores de evaluación de portales de Internet, así como para la adquisición de mobiliario requerido por las unidades administrativas del Instituto.</t>
  </si>
  <si>
    <t>B)  La variación corresponde a: Las aportaciones al fondo de la vivienda, aportaciones para el retiro a la administradora de fondos para el retiro y ahorro solidario y prima del seguro de vida del personal civil, los cuales serán pagados en el mes de octubre del 2013.</t>
  </si>
  <si>
    <t>PERIODO: ENERO - SEPTIEMBRE 2013</t>
  </si>
  <si>
    <t>FINALIDAD: ------</t>
  </si>
  <si>
    <t>FUNCIÓN:  ------</t>
  </si>
  <si>
    <t xml:space="preserve">B) Objetivo:  Ingresar al Sistema Infomex  la totalidad de solicitudes de información relacionadas con el derecho de acceso a la información pública y la protección de datos personales, que presenten ciudadanos a los sujetos obligados por medio de Centro de Atención Telefónica, Tel-InfoDF.
Proporcionar  a la población asesoría y orientación sobre temas de acceso a la información pública y protección de datos personales
</t>
  </si>
  <si>
    <t>B) Objetivo:  Sustanciar, proyectar y resolver  los recursos de revisión y revocación que la ciudadanía presente  ante el InfoDF de conformidad con la LTAIPDF, la LPDPDF y demás normatividad aplicable.</t>
  </si>
  <si>
    <t>A) Acciones, Proyectos o Programas*: Mecanismos que garanticen el derecho de acceso a la información y al derecho de protección de datos personales
                                                                      Recibir y responder las solicitudes de información y de datos personales, que se presenten ante el InfoDF, en
                                                                      los términos previstos en la LTAIPDF y la LPDPDF</t>
  </si>
  <si>
    <t>B) Objetivo: Atender la totalidad de solicitudes de información relacionadas con los derechos de acceso a la información pública y protección de datos personales, así como con las obligaciones de transparencia de los Entes Públicos del Distrito Federal.</t>
  </si>
  <si>
    <t xml:space="preserve">B) Objetivo: Promover la investigación y reflexión sobre los temas de debate actual referentes a la transparencia en la ciudad de México, entre los sectores académico y de investigación. </t>
  </si>
  <si>
    <t>A) Acciones, Proyectos o Programas*:  Formación, capacitación e investigaciones sobre transparencia, acceso a la información y protección de datos personales.
                                                                            Programa de educación cívica en transparencia y protección de datos personales</t>
  </si>
  <si>
    <t>B) Objetivo: Fomentar en la población el conocimiento y el ejercicio del derecho de acceso a la información pública y de la protección de datos personales, mediante publicaciones en lenguaje ciudadano.</t>
  </si>
  <si>
    <t>B) Objetivo: Desarrollar en los servidores públicos y personal de los sujetos obligados, los conocimientos y actitudes necesarias para avanzar en la construcción de un gobierno transparente a través de la realización de cursos y diplomados en los temas de la LTAIPDF, LPDPDF e Infomex, dichas acciones van encaminadas a apoyar el cambio en la administración pública en el Distrito Federal, en los órganos ejecutivo, legislativo y en las delegaciones políticas, proporcionando a los servidores públicos las herramientas necesarias para el mejor cumplimiento de sus responsabilidades en la materia.</t>
  </si>
  <si>
    <t>A) Acciones, Proyectos o Programas*:  Formación, capacitación e investigaciones sobre transparencia, acceso a la información y protección de datos perrsonales.Programa anual de capacitación presencial y a distancia dirigido a servidores público y personal de los entes obligados</t>
  </si>
  <si>
    <t>A) Acciones, Proyectos o Programas*:  Formación, capacitación e investigaciones sobre transparencia, acceso a la información y protección de datos personales.  Programa formación y vinculación con instituciones educativas</t>
  </si>
  <si>
    <t xml:space="preserve">A) Acciones, Proyectos o Programas: Mecanismos que garanticen el derecho de acceso a la información y al derecho de protección de datos personales. Solventar, prepar y resolver los recurso de revisión, revocación y denunicas, en los términos previstos en la LTAIPDF y la LPDPDF     
</t>
  </si>
  <si>
    <t xml:space="preserve">A) Acciones, Proyectos o Programas: Mecanismos que garanticen el derecho de acceso a la información y al derecho de protección de datos personales. Coordinar las actividades del Centro de Atención Telefónica, Tel-InfoDF.
</t>
  </si>
  <si>
    <t>Fin:
Asegurar la legalidad de los actos emitidos por los sujetos obligados en relación con el cumplimiento de la Ley de Transparencia y Acceso a la Información Pública del Distrito Federal y la Ley de Protección de Datos Personales para el Distrito Federal, con la finalidad de garantizar la observancia de ambos ordenamientos.</t>
  </si>
  <si>
    <t xml:space="preserve">Índice anual de resoluciones a recursos de revisión </t>
  </si>
  <si>
    <t>Eficacia</t>
  </si>
  <si>
    <t xml:space="preserve"> (N° de recursos de revisión resueltos al final del 2013 / N° de  recursos de revisión ingresados en el 2013) * 100</t>
  </si>
  <si>
    <t>-</t>
  </si>
  <si>
    <t>Anual</t>
  </si>
  <si>
    <t>Fuente: InfoDF, Presidencia, Secretaría Técnica y Dirección Jurídica y Desarrollo Normativo</t>
  </si>
  <si>
    <t>Propósito:
La población que ingresó un recurso de revisión obtuvo una resolución.</t>
  </si>
  <si>
    <t xml:space="preserve">Índice trimestral de resoluciones por parte del Pleno a recursos de revisión </t>
  </si>
  <si>
    <t xml:space="preserve"> (N° de recursos de revisión resueltos al tercer trimestre por el Pleno / N° de  recursos de revisión que debieron ser resueltos por el Pleno al tercer trimestre) * 100</t>
  </si>
  <si>
    <t xml:space="preserve">Trimestral
</t>
  </si>
  <si>
    <t>Componente:
Resoluciones del Pleno a recursos de revisión.</t>
  </si>
  <si>
    <t>Número de recursos de revisión candidatos a ser resueltos por el Pleno</t>
  </si>
  <si>
    <t xml:space="preserve">Número total de expedientes recursos de revisión, denuncia y revocaciones  ingresados ante el InfoDF al tercer trimestre - Número de bajas de recursos de revisión efectuadas por la DJDN al tercer trimestre  </t>
  </si>
  <si>
    <t xml:space="preserve">Trimestral
</t>
  </si>
  <si>
    <t xml:space="preserve">Fuente: InfoDF, Secretaría Técnica y Dirección Jurídica y Desarrollo Normativo </t>
  </si>
  <si>
    <t xml:space="preserve">Actividades: 
Sustanciación del total de recursos de revisión interpuestos ante el InfoDF durante 2013
</t>
  </si>
  <si>
    <t xml:space="preserve">Índice de recursos de revisión que cumplen con los requisitos para ser presentados al Pleno. </t>
  </si>
  <si>
    <t>1-[(Número de bajas de recursos de revisión efectuadas por la DJDN al tercer trimestre / número total de recursos de revisión ingresados ante el InfoDF al tercer trimestre]</t>
  </si>
  <si>
    <t>Fuente: InfoDF, Secretaría Técnica y Dirección Jurídica y Desarrollo Normativo falta el dato de acuerdos</t>
  </si>
  <si>
    <t>Índice anual de acceso a la información pública del InfoDF</t>
  </si>
  <si>
    <t xml:space="preserve">IAI infodf= [1-(RRrp + RRcr)/SIP]*100 
  Slrep
donde: Donde:
IAI: Indice de  acceso a la información del InfoDF
Rrp= Recursos de revisión interpuestos contra el InfoDF  resueltos por el Pleno en 2013
Rrcr= Recursos de revisión interpuestos contra el InfoDF en los que el Pleno confirma la respuesta del Ente Público
SIrep=total de solicitudes de información recibidas por el InfoDF durante el 2013
</t>
  </si>
  <si>
    <t>Fuente: InfoDF, Secretaría Técnica y Dirección Jurídica y Desarrollo Normativo</t>
  </si>
  <si>
    <t>Propósito:
El acceso a la información pública en posesión de las unidades administrativas del InfoDF se encuentra garantizado.</t>
  </si>
  <si>
    <t>Índice trimestral de acceso a la información pública del InfoDF</t>
  </si>
  <si>
    <t xml:space="preserve">Fuente: InfoDF, Dirección de Evaluación y Estudiso, Secretaría Técnica y Dirección Jurídica y Desarrollo Normativo
</t>
  </si>
  <si>
    <t>Componentes:
Respuestas adecuadas a solicitudes de información pública que fueron entregadas al solicitante.</t>
  </si>
  <si>
    <t>Índice trimestral de recurrencia de respuestas a SIP entregadas por la OIP del InfoDF</t>
  </si>
  <si>
    <t>(Recursos de revisión ingresados contra el InfoDF al tercer trimestre  / Número total de SIP ingresadas  ante la OIP del InfoDF al tercer trimestre)*100</t>
  </si>
  <si>
    <t>Trimestral</t>
  </si>
  <si>
    <t>Fuente: InfoDF, Secretaría Técnica, Dirección Jurídica y Desarrollo Normativo y Oficina de Información Pública</t>
  </si>
  <si>
    <t>Actividades:
Fundamentar y motivar las respuestas a las SIP
Canalización adecuada de SIP a las áreas.</t>
  </si>
  <si>
    <t xml:space="preserve">Índice trimestral de respuestas a SIP </t>
  </si>
  <si>
    <t>Número de respuestas a SIP  otorgadas por la OIP del InfoDF al tercer trimestre / Número total de SIP  ingresadas  ante la OIP del InfoDF que debieron haber sido contestadas al tercer trimestre</t>
  </si>
  <si>
    <t>Fuente: InfoDF, Oficina de Información Pública</t>
  </si>
  <si>
    <t>tel-infodf</t>
  </si>
  <si>
    <t>Fin:
Faciltiar el acceso a la información pública en posesión de los sujetos obligados por la Ley de Transparencia y Acceso a la Información Pública del Distrito Federal.</t>
  </si>
  <si>
    <t>Avance porcentual del ingreso de solicitudes por medio del Tel-InfoDF  sobre la proyección anual.</t>
  </si>
  <si>
    <t xml:space="preserve"> (Proyección anual de ingresos de SIP a Infomex por medio de Tel-InfoDF para 2013/ N° de SIP ingresadas a Infomex  en el año respectivo) * 100</t>
  </si>
  <si>
    <t>Fuente: InfoDF, Centro de Atención Telefónica y Dirección de Evaluación y Estudios</t>
  </si>
  <si>
    <t xml:space="preserve">Propósito:
La población del Distrito Federal cuenta con un sistema telefónico que facilita el ingreso de solicitudes de información pública al sistema Infoiren posesión de los Entes Públicos locales.  </t>
  </si>
  <si>
    <t>Cumplimiento trimestral de la proyección de solicitudes de información ingresadas a través de Tel-InfoDF.</t>
  </si>
  <si>
    <t xml:space="preserve"> (N° de solicitudes de información ingresadas a Infomex por medio del Tel-InfoDF al tercer trimestre / Proyección al tercer trimestre de solicitudes ingresadas a Infomex a través de Tel-InfoDF) * 100</t>
  </si>
  <si>
    <t xml:space="preserve">Fuente: InfoDF, Centro de Atención Telefónica </t>
  </si>
  <si>
    <t xml:space="preserve">Componentes:
Solicitudes de información pública ingresadas por medio del  Centro de Atención Telefónica Tel-InfoDF
</t>
  </si>
  <si>
    <t xml:space="preserve">Porcentaje de solicitudes de información pública ingresadas a los sujetos obligados por medio del
Tel-InfoDF </t>
  </si>
  <si>
    <t>(N° de solicitudes ingresadas por medio del Tel-InfoDF al tercer trimestre / Total de solicitudes ingresadas a los sujetos obligados al tercer trimestre) *100</t>
  </si>
  <si>
    <t xml:space="preserve">Acctividades:
Ingreso de solicitudes de información al Sistema Infomex a través del Centro de Atención Telefónica Tel-InfoDF
</t>
  </si>
  <si>
    <t>Porcentaje de solicitudes de información dentro del total de servicios prestados mediante el Tel-InfoDF</t>
  </si>
  <si>
    <t>(Número de solicitudes de información ingresadas por  medio de Tel InfoDF al tercer trimestre / número total de servicios brindados al tercer trimestre)*100</t>
  </si>
  <si>
    <t>Fuente: InfoDF, Centro de Atención Telefónica</t>
  </si>
  <si>
    <t>Es un servicio destinado a toda la población de las distintas delegaciones del Distrito Federal, especialmente las que no tiene acceso a Internet. Directamente los 10,059 ciudadanos que han solicitado los servicios del Tel-InfoDF.</t>
  </si>
  <si>
    <t>Al corte del informe el Tel-InfoDF ha proporcionado  9,701  servicios, de los cuales 2,738 han sido recepción de solicitudes de información para sujetos obligados; 6,080 asesorías, 380 orientaciones y 495 seguimientos a diversos casos</t>
  </si>
  <si>
    <t xml:space="preserve">C) Características del Programa y Acciones Realizadas: Facilitar y ampliar el ejercicio del derecho de acceso a la información pública e iniciar los trámites en materia de datos personales a la población a través de servicio telefónico. Asimismo brindar asesorías, orientaciones y seguimientos al público usuario de este servicio. 
</t>
  </si>
  <si>
    <t>C) Características del Programa y Acciones Realizadas: Resolver los recursos de revisión presentados en el marco de la LTAIPDF Y LPDPDF. Establecer la normatividad y los mecanismos de vigilancia y control necesarios para que los servidores públicos de los entes obligados cumplan de manera puntual y eficiente con esas leyes, así como de las normas que de ellas deriven, a través de la emisión de lineamientos, normas y criterios en los que el InfoDF tenga competencia.</t>
  </si>
  <si>
    <t>El Pleno del Instituto de Acceso a la Información Pública y Protección de Datos Personales del Distrito Federal sesionó en 34 ocasiones de forma ordinaria y 2 de forma extraordinaria, en las que emitió 1201 acuerdos de diverso tipo.</t>
  </si>
  <si>
    <t>Se aprobaron 1134 resoluciones, mediante las cuales se resolvieron 1216 expedientes de recursos de revisión; 4 denuncias en materia de datos personales y 7 denuncias en acceso a la información pública.</t>
  </si>
  <si>
    <t>Las resoluciones a los recursos de revisión resueltos por el Pleno tuvieron el siguiente sentido: en 200 se confirmó la respuesta, 250 fueron revocados, en 493 se modificó la respuesta, en 52 se ordenó la entrega de la información y, finalmente, 139 fueron sobreseídos, de los cuales 89 fueron por entrega de información.</t>
  </si>
  <si>
    <t xml:space="preserve">Por otra parte, la Secretaría Técnica coordinó 7 Sesiones Ordinarias y 9 Extraordinarias del Comité de Transparencia, en la que se tomaron 23 acuerdos de diverso tipo.
</t>
  </si>
  <si>
    <t>De conformidad con sus atribuciones, la Dirección Jurídica y  Desarrollo Normativo resolvió  377 recursos de revisión mediante bajas por acuerdo.</t>
  </si>
  <si>
    <t xml:space="preserve">C) Características del Programa y Acciones Realizadas: Respuesta a solicitudes de acceso a la Información pública y de acceso, rectificación, cancelación y oposición de daros personales.
</t>
  </si>
  <si>
    <t xml:space="preserve">Al cierre del tercer trimestre del ejercicio 2013, el Instituto de Acceso a la Información Pública del Distrito Federal (InfoDF) recibió un total de 1503 solicitudes de información, de las cuales 1337 fueron de información pública y 166 de datos personales. Respecto a las solicitudes de información pública, al cierre del ejercicio 1245 fueron tramitadas y atendidas; 42 quedaron en estatus de pendiente de atención, 6 en prevención, y en 40 folios los solicitantes no desahogaron la prevención realizada por la Oficina de Información Pública por lo que se tuvieron por no presentadas.                                                                                                                                                                                                                                                                                                                                                                                                                                                                                                                                                                                                                                                                                                                                           En cuanto a las solicitudes de datos personales, 4 quedaron en trámite, 19 resultaron procedentes,  137 improcedentes (solicitudes de datos personales competencia de otros sujetos obligados o que corresponden a otro tipo de promoción); 0 en prevención y en 5 folios el solicitante no desahogó la prevención realizada por la Oficina de Información Pública por lo que se dio por no presentada.                  </t>
  </si>
  <si>
    <t xml:space="preserve">Adicionalmente se ofrecieron durante el periodo concluido servicios de orientación y asesoría por diferentes medios (Teléfono, visitas presenciales, correo electrónico y escrito material), de los cuales un 65 por ciento se ofreció a particulares y 35 por ciento se otorgaron a servidores públicos de los entes obligados en temas de interés en materia de transparencia y protección de datos personales. Por género, durante el segundo trimestre se cuenta con un registro de 54 por ciento de mujeres y 46 por ciento de de hombres atendidos en los servicios de orientación y asesoría.                                                                                                                                                                                                                                                                                                                                                                                                                                                                                                                                                                Población beneficiada: 1503 personas que ejercieron los derechos de acceso a la de información y de datos personales, a las cuales se suman 2200 personas a las que la Oficina de Información Pública les ofreció los servicios de orientación y asesoría en materia de transparencia y protección de datos personales.                                                                                              </t>
  </si>
  <si>
    <t>FINALIDAD: 1</t>
  </si>
  <si>
    <t>FUNCIÓN:  8</t>
  </si>
  <si>
    <t xml:space="preserve">C) Características del Programa y Acciones Realizadas: </t>
  </si>
  <si>
    <t>Acciones del Programa Editorial en la Línea de Ensayos para la Transparencia:</t>
  </si>
  <si>
    <t>Acciones:</t>
  </si>
  <si>
    <t>Acción 5° Concurso de ensayo "Universitarios construyendo transparencia":</t>
  </si>
  <si>
    <t xml:space="preserve">Este año se realizó la corrección, el diseño, armado y diagramación de la publicación de los ensayos ganadores </t>
  </si>
  <si>
    <t>1. Primer Lugar, el ensayo “Transparencia en los ministerios públicos. Un análisis del programa ministerio público transparente y ministerio público transparente web de la Procuraduría General de Justicia del Distrito Federal”, escrito bajo el seudónimo Mary Wollstonecraft, por Ana Laura Reyes Millán, de la licenciatura en Ciencia Política y Administración Pública de la Facultad de Ciencias Políticas y Sociales de la Universidad Nacional Autónoma de México.</t>
  </si>
  <si>
    <t>2.  Segundo Lugar, el ensayo “En búsqueda de la praxis del buen gobierno”, presentado bajo el seudónimo Helen Keller, por Angélica Fernanda López Esqueda, estudiante de la carrera de Ciencias Políticas y Administración Publica de la Universidad Iberoamericana.</t>
  </si>
  <si>
    <t>3. Tercer Lugar, el ensayo “¿Nuevas modalidades de la tortura o acceso a la información? Exhibición de los detenidos, y sus datos personales ante medios de comunicación”, escrito bajo el seudónimo Dignidad, por Miriam Pascual Jiménez, estudiante de la Licenciatura en Derecho por la Universidad Autónoma  Metropolitana.</t>
  </si>
  <si>
    <t>En el segundo trimestre se llevó a cabo la impresión de la publicación de los ensayos ganadores y se realizó la ceremonia de premiación de las ganadoras.</t>
  </si>
  <si>
    <t xml:space="preserve">De la publicación que se editó con los Ensayos ganadores del 5° Concurso, se imprimieron 1000 ejemplares, los cuales fueron obsequiados en la ceremonia de premiación, que se llevó a cabo el 27 de mayo del 2013.
</t>
  </si>
  <si>
    <t xml:space="preserve">C) Características del Programa y Acciones Realizadas: 
</t>
  </si>
  <si>
    <t xml:space="preserve">Acciones del Programa Editorial en la Línea de Ensayos para la Transparencia:
</t>
  </si>
  <si>
    <t xml:space="preserve">Acción 5° Concurso de ensayo "Universitarios construyendo transparencia":
</t>
  </si>
  <si>
    <t xml:space="preserve">2.  Segundo Lugar, el ensayo “En búsqueda de la praxis del buen gobierno”, presentado bajo el seudónimo Helen Keller, por Angélica Fernanda López Esqueda, estudiante de la carrera de Ciencias Políticas y Administración Publica de la Universidad Iberoamericana.
</t>
  </si>
  <si>
    <t xml:space="preserve">De la publicación que se editó con los Ensayos ganadores del 5° Concurso, se imprimieron 1000 ejemplares, los cuales fueron obsequiados en la ceremonia de premiación, que se llevó a cabo el 27 de mayo del 2013.
</t>
  </si>
  <si>
    <t>En la Ceremonia de premiación, se contó con la participación en el presídium: Mtro. Oscar M. Guerra Ford, Comisionado Ciudadano Presidente del InfoDF; Lic. Alejandro Torres Rogelio, Comisionado Ciudadano del InfoDF y Presidente del Jurado Calificador del Concurso de Ensayo; Lic. Luis Fernando Sánchez Nava, Comisionado Ciudadano del InfoDF e integrante del Jurado Calificador del Concurso de Ensayo;  Mtro. Mucio Israel Hernández Guerrero, Comisionado Ciudadano del INFODF; La Maestra Consuelo Dávila Pérez, Jefa de la División de Estudios Profesionales de la  Facultad de Ciencias Políticas  y Sociales de la UNAM, quien acudió en representación del Director de esta Facultad; La Mtra. Elizabeth Bautista López, Secretaria General de la Escuela Nacional de Trabajo Social de la UNAM, quien acudió en representación de la Directora de esta Escuela; La Mtra. Estela Margarita Torres Almanza, Coordinadora del Programa Iberoamericano de Derecho a la Información, en representación del Jurado Calificador del  6° Concurso de Ensayo: “ Universitarios Construyendo Transparencia”</t>
  </si>
  <si>
    <t xml:space="preserve">6° Concurso de Ensayo " Universitarios Construyendo Transparencia" 
</t>
  </si>
  <si>
    <t xml:space="preserve">El  Instituto emitió el Acuerdo 0380/SO/17-04/2013, a través del cual se aprobó  la Integración del Jurado Calificador del 6° Concurso de Ensayo para el ejercicio 2013, el cual quedó conformado de la siguiente manera: </t>
  </si>
  <si>
    <t xml:space="preserve">- Mtro. Mucio Israel Hernánde Guerrero, Comisionado del INFODF y Presidente del Jurado Calificador, </t>
  </si>
  <si>
    <t xml:space="preserve">* Lic. David Mondragón Centeno, Comisionado Ciudadano del INFODF, Integrante. </t>
  </si>
  <si>
    <t>*  Mtra. Estela Margarita Torres Almanza, especialista externa.</t>
  </si>
  <si>
    <t>* Dra. María Leoba Castañeda Rivas, especialista externa.</t>
  </si>
  <si>
    <t>* Mtra. Gerardo Jiménez Aguado, especialista externo.</t>
  </si>
  <si>
    <t>Asimismo, el 17 de abril se aprobó la Convocatoria del 6° Concurso de Ensayo “Universitarios Construyendo Transparencia” la cual fué publicada en el portal Web del INFODF, y a fin de realizar la difusión de la misma, se imprimieron 2000 Carteles promocionales del Concurso de ensayo, los cuales se distribuyeron, en los 121 Entes Obligados del Distrito Federal, en 116 Instituciones Educativas y a 69 Organizaciones de la sociedad civil.</t>
  </si>
  <si>
    <t>En este trimestre que se reporta, el 30 de agosto del presente año, se cerró la Convocatoria del Concurso de Ensayo "Universitarios Construyendo Transparencia", recibiéndose un total de 13 trabajos, los cuales han sido enviados al Jurado Calificador para que emitan su dictaminación particular,con esta dictaminación se podrá conformar el Dictamen integral respecto a los ensayos ganadores, que serán asigandos en la Sesión de Deleiberación que se encuentra programada para finales del mes de octubre.</t>
  </si>
  <si>
    <t>Diplomado con opción a Titulación "Marco Legal de la Transparencia y Acceso a la Información Pública"</t>
  </si>
  <si>
    <t xml:space="preserve">La Dirección de Capacitación y Cultura de la Transparencia del INFODF, en coordinación con la División de Educación Continua (DEC) de la Facultad de Derecho de la UNAM, desarrolló una segunda Edición del  Diplomado con opción a titulación, que se denominó: “Marco Legal de la Transparencia y Acceso a la Información Pública”. </t>
  </si>
  <si>
    <t>A fin de consolidar este proyecto , se llevarón a cabo acciones de difusión en todos los entes obligados del Distrito Federal, obteniendo una respuesta favorable, contantdo con 58 personas interesadas en cursar el Diplomado, siendo en su mayoría servidores públicos. Adicionalmente la Facultad de Derecho oficialmente abrió inscripciones en línea el 18 de septiembre de 2013, conformándose un grupo de alrededor de 90 alumnos inscritos para obtener el título de Licenciado en Derecho, mediante esta modalidad. El Diplomado dará inició en el próximo trimetres el 4 de octubre de 2013 y concluirá el 12 de abril de 2014.</t>
  </si>
  <si>
    <t>Comité Editorial 2013</t>
  </si>
  <si>
    <t>Mediante Acuerdo 0379/SO/17-04/2013, el Pleno del INFODF aprobó la integración del Comité Editorial del INFODF, en la Línea de Ensayos para la Transparencia 2013, dicho Comité quedó conformado de la siguiente manera:</t>
  </si>
  <si>
    <t>* Lic. Alejandro Torres Rogelio, Comisionado Ciudadano del InfoDF y Presidente del Comité Editorial.</t>
  </si>
  <si>
    <t>* Lic. Luis Fernando Sánchez Nava, Comisionado Ciudadano del InfoDF e integrante.</t>
  </si>
  <si>
    <t>*Lic. Ana María Salazar Slack, integrante externa.</t>
  </si>
  <si>
    <t>* Mtro. Javier Santiago Castillo, integrante externo.</t>
  </si>
  <si>
    <t>*'Dr. José Octavio Islas Carmona, integrante externo.</t>
  </si>
  <si>
    <t>En el segundo trimestre se llevó a cabo  la Primera Sesión de Trabajo del Comité Editoria</t>
  </si>
  <si>
    <t xml:space="preserve">1.- Reglamento del Comité Editorial para la Línea de Ensayos Científicos. Los integrantes del Comité aprobaron dicho reglamento que establece  los criterios de integración, organización y funcionamiento del Comité. 
</t>
  </si>
  <si>
    <t xml:space="preserve">2.- Programa General de Trabajo. En el que se establecen las actividades, criterios, procedimientos y tiempos para el desarrollo, diseño editorial y publicación de ensayos; es una guía que orienta el desarrollo de las sesiones de trabajo de dicho órgano. </t>
  </si>
  <si>
    <t xml:space="preserve">3.- Temas y autores para el desarrollo de los ensayos, que indica las temáticas y define la propuesta de autores que serían convocados a participar para su desarrollo, invitándose a los siguientes: Mtra. Lina Gabriela Ornelas Núñez, la Dra. Isabel Davara Fernández de Marcos y el Mtro. Manuel Larrosa Haro.
</t>
  </si>
  <si>
    <t>Derivado de los acuerdos de la primera sesión de trabajo del Comité, en este tercer trimestre se aprobó el desarrollo en coautoría de uno de los ensayos y se aprobaron  las  siguientes propuestas de desarrollo de contenido de los ensayos del 2013:</t>
  </si>
  <si>
    <t>1.- Transparencia y gastos de campaña: una mancuerna para la legalidad y la legitimidad electoral en México, ensayo que desarrollará el Lic. Manuel Larrosa Haro.</t>
  </si>
  <si>
    <t xml:space="preserve">2.- La protección de datos personales de menores en la era digital, ensayo que desarrollarán la Mtra. Lina Gabriela Ornelas Núñez y la Lic. Samantha Alcalde Urbina. </t>
  </si>
  <si>
    <t>3.- El derecho al olvido en relación con el derecho a la protección de datos personales, ensayo que desarrollará la Dra.  Isabel Davara Fernández De Marcos.</t>
  </si>
  <si>
    <t>En el cuarto trimestre se recibirán los ensayos, los cuales serán , en su caso, aprobados en sesión de dictaminación  por el Comité Editorial en el mes de noviembre.</t>
  </si>
  <si>
    <t xml:space="preserve">C) Características del Programa y Acciones Realizadas:   </t>
  </si>
  <si>
    <t>Acciones del Programa Editorial en la Línea de Educación Cívica.</t>
  </si>
  <si>
    <t xml:space="preserve">En el trimestre anterior, se distribuyeron 3,443 ejemplares que se entregaron en las 16 delegaciones del Distrito Federal, adicionalmente, en el presente trimestre se entregaron 922 de estas publicaciones de la Colección, fundamentalmente, en la Sexta Feria Nacional del Libro Jurídico desarrollada en las instalaciones del TSJDF, que se llevó a cabo del 2 al 6 de septiembre de 2013; en el octavo Congreso Nacional de la Red de Organismos Públicos Autónomos celebrado en Pachuca,Hidalgo, el 8 y 9 de agosto de 2013; y en el Seminario Internacional Combate a la Corrupción: balance para una propuesta, celebrado en el Hotel Camino real del Distrito Federal el 2 de septiembre de 2013    con lo que asciende a la cantidad de 14,302 publicaciones de estos 4 volúmenes, distribuidos en estos dos últimos años. Asimismo,  se entregaron 252 cudernillos "Tu y  la Transparencia" (material dirigido a estudiantes de primaria), los cuales se entregaron en el evento 1er. Circuito Juntos Construyendo Ciudadanía con los Niños y las Niñas,en el Monumento a la Revolución festejando el día del niño. </t>
  </si>
  <si>
    <t>- De la Colección Educación Cívica,  se reimprimieron en 2011 un total de 20,000 ejemplares (5,000 de cada uno de los 4 cuadernillos).</t>
  </si>
  <si>
    <t>- Esta edición de cuadernillos contempla los 4 volúmenes:</t>
  </si>
  <si>
    <t xml:space="preserve">- La Transparencia: un asunto de dos. </t>
  </si>
  <si>
    <t>- La defensa de tu derecho a saber: el recurso  de revisión.</t>
  </si>
  <si>
    <t xml:space="preserve">- Conoce tu gobierno: tú tienes derecho a saber. </t>
  </si>
  <si>
    <t>- Tú derecho a la privacidad: la protección de tus datos personales.</t>
  </si>
  <si>
    <t xml:space="preserve">-Acciones presenciales de capacitación: </t>
  </si>
  <si>
    <t xml:space="preserve">En esta modalidad a la fecha se realizaron 199 acciones de capacitación beneficiando a 6,115 participantes de 110 Entes Obligados, A continuación se muestra el desglose de acciones. 
</t>
  </si>
  <si>
    <t>1 Diplomado Presencial (6a edición), sobre transparencia y acceso a la información pública en el Distrito Federal que dio inicio el 27 de septiembre de 2012 y concluyó el 8 de marzo de 2013, realizando el evento de clausura el 21 de marzo del presente, llevándose a cabo en coordinación con el Instituto de Investigaciones Jurídicas de la Universidad Nacional Autónoma de México, en la cual iniciaron 54 diplomantes y concluyeron 48 diplomantes de 31 Entes Obligados.</t>
  </si>
  <si>
    <t>1 Diplomado Presencial (7a edición) sobre Transparencia, Acceso a la información pública y protección de datos personales en el Distrito Federal que se realiza en coordinación con el Instituto de Investigaciones Jurídicas de la Universidad Nacional Autónoma de México, el cual dio inicio el 27 de junio y concluirá el 06 de diciembre de 2013, en la cual iniciaron 62 diplomantes de 44 Entes Obligados.</t>
  </si>
  <si>
    <t xml:space="preserve">1 Diplomado Presencial (12a edición) sobre Transparencia, Acceso a la información pública y protección de datos personales en el Distrito Federal que se realiza en coordinación con la Universidad Autónoma Metropolitana plantel Xochimilco, el cual dio inicio el 16 de agosto y concluirá el 13 de diciembre de 2013, en la cual iniciaron 51 diplomantes de 41 Entes Obligados.
</t>
  </si>
  <si>
    <t>1 Diplomado a Distancia (3a edición) sobre Transparencia, Acceso a la información pública y protección de datos personales en el Distrito Federal que se realiza en coordinación con la Universidad Autónoma Metropolitana plantel Xochimilco, el cual dio inicio el 22 de julio y concluirá el 18 de noviembre de 2013, en la cual iniciaron 115 diplomantes de 43 Entes Obligados.</t>
  </si>
  <si>
    <t xml:space="preserve">47 Cursos sobre la Ley de Transparencia y Acceso a la Información Pública del Distrito Federal en donde participaron 1,291 servidores públicos
</t>
  </si>
  <si>
    <t>18 Cursos sobre la Ley de Protección de Datos Personales para el Distrito Federal en donde participaron 425 servidores públicos.</t>
  </si>
  <si>
    <t>9 Cursos sobre la Operación de Sistema INFOMEX en donde participaron 178 servidores públicos.</t>
  </si>
  <si>
    <t>13 Curso de capacitación focalizada en materia de Atención a Solicitudes de Acceso a la Información Pública y Recurso de Revisión, Tramitación de solicitudes ARCO, Operación del Registro Electrónico de Datos Personales y Operación de Ventana Única de Transparencia, en donde participaron 403 servidores públicos.</t>
  </si>
  <si>
    <t>1 Curso de Capacitación en materia de Archivos a la Contaduría Mayor de Hacienda de la Asamblea Legislativa del Distritito Federal en donde participaron 30 servidores públicos.</t>
  </si>
  <si>
    <t>21 Cursos de capacitación del Programa Modular en donde participaron 642 servidores públicos.</t>
  </si>
  <si>
    <t>Se realizaron 2 Taller de Formación de Instructores en donde participaron 34 servidores públicos de 27 Entes Obligados</t>
  </si>
  <si>
    <t>55 cursos de inducción sobre "la Ley de Transparencia y Acceso a la Información Públicadel DF, Ley de Protección de Datos Personales del DF, Obligaciones de Transparencia e Infomex", en donde participaron 1,730  servidores públicos de 61 Entes Obligados del Distrito Federal, lo anterior, para a apoyar el cambio en la administración pública en el Distrito Federal.</t>
  </si>
  <si>
    <t>2 cursos de inducción sobre "la Ley de Transparencia y Acceso a la Información Públicadel DF, Ley de Protección de Datos Personales del DF, Obligaciones de Transparencia e Infomex", en donde participaron 31 servidores públicos de 2 Partidos Pólíticos (Partido Revolucionario Institucional y Movimiento Ciudadano), derivado de los cabios en los Comités Ejecutivos.</t>
  </si>
  <si>
    <t>Se ha supervisado la celebración de diversos cursos de capacitación en los Entes Obligados en materia de la LTAIPDF y de la LPDPDF impartidos por instructores de los propios entes y formados por el Instituto, asi como la aplicación de las evaluaciones correspondientes, lo que representa un universo de 676 servidores públicos capacitados en 28 acciones.</t>
  </si>
  <si>
    <t>Se han realizado 3 reuniones de la Red de Transparencia y Acceso a la Información Pública del Distrito Federal (RETAIPDF) en su modalidad de Responsables de Capacitación, con la participación de 345 servidores públicos de 110 Entes Obligados.</t>
  </si>
  <si>
    <t>Se realizaron dos pláticas de sensibilización en materia de transparencia y acceso a la información pública en las que participaron 222 jovenes del programa "Prepa Si".</t>
  </si>
  <si>
    <t xml:space="preserve">En lo que llevamos del año se han otorgado 3 becas institucionales, beneficiado a 3 servidores públicos del INFODF adcritos a la Dirección de Tecnologias de Información, a la Dirección Jurídica y Desarrollo Normativo y a la Dirección de Comunicación Social.
</t>
  </si>
  <si>
    <t>Durante 2013 se han recibido 193 solicitudes de Certificados y Constancias de Vigencia en materia de la Ley de Transparencia, Acceso a al Información Pública del Distrito Federal, Ley de Protección de Datos Presonales para el Distrito Federal y Ética Pública de 55 Entes Obligados. Se han realizado cuatro eventos de entrega de este tipo de constancias al Instituto Electoral del Distrito Federal, a la Delegación Miguel Hidalgo, a la Delegación Azcapotzalco y en la segunda reunión de la RETAIP realizada 14 de junio se hizo entrega de las constancias de vigencia 2012 a 40 Entes Obligados.</t>
  </si>
  <si>
    <t>Acciones de Capacitación a distancia:</t>
  </si>
  <si>
    <t>Operación del Aula Virtual de Aprendizaje para servidores públicos del InfoDF (AVA), aloja los siguientes cursos: Ley de Transparencia y Acceso a la Información Pública del D.F.;  Ética Pública; Administración de Documentos y Gestión de Archivos; Administración Pública del Distrito Federal, Indicadores de Gestión Gubernamental y Transparencia y Ley de Protección de Datos personales para D.F.</t>
  </si>
  <si>
    <t xml:space="preserve">Durante el año se ha registrado un total de 17,199 participantes en dichas acciones de capacitación a distancia. A continuación se muestra el desglose de beneficiados por acción:
</t>
  </si>
  <si>
    <t>Curso Ley de Transparencia y Acceso a la Información Pública del D.F. con 4,996 participantes.</t>
  </si>
  <si>
    <t>Curso Ética Pública con 5,071 participantes.</t>
  </si>
  <si>
    <t>Curso Administración de Documentos y Gestión de Archivos con 970 participantes.</t>
  </si>
  <si>
    <t>Curso Ley de Protección de Datos personales para D.F. con 4,740 participantes</t>
  </si>
  <si>
    <t>Curso de Indicadores de Gestión Gubernamental y Transparencia con 188 participantes.</t>
  </si>
  <si>
    <r>
      <t>IAI infodf= [1-(</t>
    </r>
    <r>
      <rPr>
        <u val="single"/>
        <sz val="7"/>
        <rFont val="Arial"/>
        <family val="2"/>
      </rPr>
      <t>RRrp + RRcr</t>
    </r>
    <r>
      <rPr>
        <sz val="7"/>
        <rFont val="Arial"/>
        <family val="2"/>
      </rPr>
      <t>)/SIP]*100 
  Slrep
Donde:
IAI: Indice de  acceso a la información del InfoDF
Rrp= recursos de revisión interpuestos contra el InfoDF  resueltos por el Pleno al tercer trimestre
Rrcr= Recursos de revisión interpuestos contra el InfoDF en los que el Pleno confirma la respuesta del Ente Público al tercer trimestre
SIrep=Total de solicitudes de información recibidas por el InfoDF al tercer trimestre</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</si>
</sst>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s>
  <fonts count="54">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sz val="13"/>
      <name val="Gotham Rounded Book"/>
      <family val="3"/>
    </font>
    <font>
      <b/>
      <sz val="24"/>
      <name val="Gotham Rounded Book"/>
      <family val="3"/>
    </font>
    <font>
      <b/>
      <sz val="23"/>
      <name val="Gotham Rounded Book"/>
      <family val="3"/>
    </font>
    <font>
      <b/>
      <sz val="9"/>
      <name val="Century Gothic"/>
      <family val="2"/>
    </font>
    <font>
      <sz val="9"/>
      <name val="Century Gothic"/>
      <family val="2"/>
    </font>
    <font>
      <sz val="8"/>
      <name val="Century Gothic"/>
      <family val="2"/>
    </font>
    <font>
      <b/>
      <sz val="8"/>
      <name val="Century Gothic"/>
      <family val="2"/>
    </font>
    <font>
      <b/>
      <sz val="10"/>
      <name val="Century Gothic"/>
      <family val="2"/>
    </font>
    <font>
      <b/>
      <vertAlign val="superscript"/>
      <sz val="9"/>
      <name val="Century Gothic"/>
      <family val="2"/>
    </font>
    <font>
      <b/>
      <i/>
      <sz val="9"/>
      <name val="Century Gothic"/>
      <family val="2"/>
    </font>
    <font>
      <sz val="9"/>
      <name val="Arial"/>
      <family val="2"/>
    </font>
    <font>
      <sz val="10"/>
      <name val="Century Gothic"/>
      <family val="2"/>
    </font>
    <font>
      <b/>
      <sz val="54"/>
      <name val="Calibri"/>
      <family val="2"/>
    </font>
    <font>
      <u val="single"/>
      <sz val="8"/>
      <name val="Century Gothic"/>
      <family val="2"/>
    </font>
    <font>
      <sz val="7"/>
      <name val="Arial"/>
      <family val="2"/>
    </font>
    <font>
      <u val="single"/>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
      <patternFill patternType="solid">
        <fgColor indexed="9"/>
        <bgColor indexed="64"/>
      </patternFill>
    </fill>
    <fill>
      <patternFill patternType="solid">
        <fgColor rgb="FFF8D62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444">
    <xf numFmtId="0" fontId="0" fillId="0" borderId="0" xfId="0" applyAlignment="1">
      <alignment/>
    </xf>
    <xf numFmtId="0" fontId="4" fillId="0" borderId="0" xfId="58" applyFont="1">
      <alignment/>
      <protection/>
    </xf>
    <xf numFmtId="0" fontId="5" fillId="0" borderId="0" xfId="58" applyFont="1" applyBorder="1">
      <alignment/>
      <protection/>
    </xf>
    <xf numFmtId="0" fontId="5" fillId="0" borderId="0" xfId="58" applyFont="1" applyBorder="1" applyAlignment="1">
      <alignment/>
      <protection/>
    </xf>
    <xf numFmtId="0" fontId="5" fillId="0" borderId="0" xfId="58" applyFont="1" applyAlignment="1">
      <alignment/>
      <protection/>
    </xf>
    <xf numFmtId="0" fontId="5" fillId="0" borderId="0" xfId="58" applyFont="1">
      <alignment/>
      <protection/>
    </xf>
    <xf numFmtId="0" fontId="5" fillId="0" borderId="10" xfId="58" applyFont="1" applyBorder="1">
      <alignment/>
      <protection/>
    </xf>
    <xf numFmtId="0" fontId="9" fillId="0" borderId="0" xfId="58" applyFont="1">
      <alignment/>
      <protection/>
    </xf>
    <xf numFmtId="203" fontId="8" fillId="0" borderId="11" xfId="58" applyNumberFormat="1" applyFont="1" applyBorder="1" applyAlignment="1">
      <alignment horizontal="center" vertical="center" wrapText="1"/>
      <protection/>
    </xf>
    <xf numFmtId="203" fontId="8" fillId="0" borderId="12" xfId="58" applyNumberFormat="1" applyFont="1" applyBorder="1" applyAlignment="1">
      <alignment horizontal="center" vertical="center" wrapText="1"/>
      <protection/>
    </xf>
    <xf numFmtId="203" fontId="8" fillId="0" borderId="13" xfId="58" applyNumberFormat="1" applyFont="1" applyBorder="1" applyAlignment="1">
      <alignment horizontal="center" vertical="center" wrapText="1"/>
      <protection/>
    </xf>
    <xf numFmtId="203" fontId="8" fillId="0" borderId="14" xfId="58" applyNumberFormat="1" applyFont="1" applyBorder="1" applyAlignment="1">
      <alignment horizontal="center" wrapText="1"/>
      <protection/>
    </xf>
    <xf numFmtId="203" fontId="8" fillId="0" borderId="15" xfId="58" applyNumberFormat="1" applyFont="1" applyBorder="1" applyAlignment="1">
      <alignment horizontal="center" vertical="center" wrapText="1"/>
      <protection/>
    </xf>
    <xf numFmtId="0" fontId="8" fillId="0" borderId="14" xfId="58" applyFont="1" applyBorder="1" applyAlignment="1" quotePrefix="1">
      <alignment horizontal="center"/>
      <protection/>
    </xf>
    <xf numFmtId="203" fontId="8" fillId="0" borderId="11" xfId="60" applyNumberFormat="1" applyFont="1" applyBorder="1" applyAlignment="1">
      <alignment horizontal="center" vertical="center" wrapText="1"/>
      <protection/>
    </xf>
    <xf numFmtId="203" fontId="8" fillId="0" borderId="13" xfId="60" applyNumberFormat="1" applyFont="1" applyBorder="1" applyAlignment="1">
      <alignment horizontal="center" vertical="center" wrapText="1"/>
      <protection/>
    </xf>
    <xf numFmtId="203" fontId="8" fillId="0" borderId="14" xfId="60" applyNumberFormat="1" applyFont="1" applyBorder="1" applyAlignment="1">
      <alignment horizontal="center" wrapText="1"/>
      <protection/>
    </xf>
    <xf numFmtId="196" fontId="8" fillId="0" borderId="16" xfId="60" applyNumberFormat="1" applyFont="1" applyBorder="1" applyAlignment="1">
      <alignment horizontal="right" vertical="top" wrapText="1"/>
      <protection/>
    </xf>
    <xf numFmtId="0" fontId="8" fillId="0" borderId="17" xfId="0" applyFont="1" applyBorder="1" applyAlignment="1">
      <alignment vertical="center"/>
    </xf>
    <xf numFmtId="0" fontId="8" fillId="33" borderId="18" xfId="60" applyFont="1" applyFill="1" applyBorder="1" applyAlignment="1">
      <alignment horizontal="center" vertical="center" wrapText="1"/>
      <protection/>
    </xf>
    <xf numFmtId="0" fontId="8" fillId="33" borderId="19" xfId="60" applyFont="1" applyFill="1" applyBorder="1" applyAlignment="1">
      <alignment horizontal="center" vertical="center" wrapText="1"/>
      <protection/>
    </xf>
    <xf numFmtId="0" fontId="8" fillId="0" borderId="20" xfId="60" applyFont="1" applyBorder="1" applyAlignment="1">
      <alignment wrapText="1"/>
      <protection/>
    </xf>
    <xf numFmtId="0" fontId="9" fillId="0" borderId="20" xfId="60" applyFont="1" applyBorder="1" applyAlignment="1">
      <alignment horizontal="right" vertical="top" wrapText="1"/>
      <protection/>
    </xf>
    <xf numFmtId="0" fontId="9" fillId="0" borderId="21" xfId="60" applyFont="1" applyBorder="1">
      <alignment/>
      <protection/>
    </xf>
    <xf numFmtId="0" fontId="9" fillId="0" borderId="20" xfId="0" applyFont="1" applyBorder="1" applyAlignment="1">
      <alignment horizontal="left" wrapText="1" indent="3"/>
    </xf>
    <xf numFmtId="0" fontId="9" fillId="0" borderId="0" xfId="60" applyFont="1" applyBorder="1">
      <alignment/>
      <protection/>
    </xf>
    <xf numFmtId="0" fontId="9" fillId="0" borderId="20" xfId="0" applyFont="1" applyBorder="1" applyAlignment="1" quotePrefix="1">
      <alignment horizontal="left" wrapText="1" indent="3"/>
    </xf>
    <xf numFmtId="196" fontId="9" fillId="0" borderId="20" xfId="60" applyNumberFormat="1" applyFont="1" applyBorder="1" applyAlignment="1">
      <alignment horizontal="right" vertical="top" wrapText="1"/>
      <protection/>
    </xf>
    <xf numFmtId="0" fontId="8" fillId="0" borderId="20" xfId="60" applyFont="1" applyBorder="1" applyAlignment="1">
      <alignment horizontal="center" vertical="center" wrapText="1"/>
      <protection/>
    </xf>
    <xf numFmtId="196" fontId="8" fillId="0" borderId="20" xfId="60" applyNumberFormat="1" applyFont="1" applyBorder="1" applyAlignment="1">
      <alignment horizontal="right" vertical="top" wrapText="1"/>
      <protection/>
    </xf>
    <xf numFmtId="0" fontId="9" fillId="0" borderId="14" xfId="60" applyFont="1" applyBorder="1">
      <alignment/>
      <protection/>
    </xf>
    <xf numFmtId="0" fontId="8" fillId="0" borderId="16" xfId="60" applyFont="1" applyBorder="1" applyAlignment="1">
      <alignment horizontal="center" vertical="center" wrapText="1"/>
      <protection/>
    </xf>
    <xf numFmtId="0" fontId="9" fillId="0" borderId="22" xfId="60" applyFont="1" applyBorder="1">
      <alignment/>
      <protection/>
    </xf>
    <xf numFmtId="0" fontId="9" fillId="0" borderId="23" xfId="60" applyFont="1" applyBorder="1">
      <alignment/>
      <protection/>
    </xf>
    <xf numFmtId="0" fontId="8" fillId="0" borderId="0" xfId="60" applyFont="1" applyAlignment="1">
      <alignment horizontal="center" vertical="top" wrapText="1"/>
      <protection/>
    </xf>
    <xf numFmtId="0" fontId="8" fillId="0" borderId="0" xfId="0" applyFont="1" applyAlignment="1">
      <alignment horizontal="left" vertical="top"/>
    </xf>
    <xf numFmtId="0" fontId="8" fillId="0" borderId="0" xfId="0" applyFont="1" applyAlignment="1">
      <alignment horizontal="center" vertical="top"/>
    </xf>
    <xf numFmtId="0" fontId="9" fillId="0" borderId="0" xfId="0" applyFont="1" applyAlignment="1">
      <alignment horizontal="left" vertical="top" indent="9"/>
    </xf>
    <xf numFmtId="0" fontId="9" fillId="0" borderId="0" xfId="0" applyFont="1" applyAlignment="1">
      <alignment horizontal="center" vertical="top"/>
    </xf>
    <xf numFmtId="0" fontId="9" fillId="0" borderId="0" xfId="60" applyFont="1">
      <alignment/>
      <protection/>
    </xf>
    <xf numFmtId="0" fontId="8" fillId="0" borderId="0" xfId="60" applyFont="1" applyAlignment="1">
      <alignment horizontal="left"/>
      <protection/>
    </xf>
    <xf numFmtId="0" fontId="9" fillId="0" borderId="24" xfId="65" applyFont="1" applyBorder="1">
      <alignment/>
      <protection/>
    </xf>
    <xf numFmtId="0" fontId="9" fillId="0" borderId="13" xfId="65" applyFont="1" applyBorder="1">
      <alignment/>
      <protection/>
    </xf>
    <xf numFmtId="0" fontId="9" fillId="0" borderId="25" xfId="65" applyFont="1" applyBorder="1">
      <alignment/>
      <protection/>
    </xf>
    <xf numFmtId="0" fontId="9" fillId="0" borderId="26" xfId="65" applyFont="1" applyBorder="1">
      <alignment/>
      <protection/>
    </xf>
    <xf numFmtId="0" fontId="9" fillId="0" borderId="27" xfId="60" applyFont="1" applyBorder="1" applyAlignment="1">
      <alignment horizontal="center" vertical="center"/>
      <protection/>
    </xf>
    <xf numFmtId="0" fontId="8" fillId="0" borderId="0" xfId="60" applyFont="1" applyAlignment="1">
      <alignment horizontal="center" vertical="center"/>
      <protection/>
    </xf>
    <xf numFmtId="196" fontId="9" fillId="0" borderId="0" xfId="60" applyNumberFormat="1" applyFont="1">
      <alignment/>
      <protection/>
    </xf>
    <xf numFmtId="0" fontId="14" fillId="0" borderId="0" xfId="58" applyFont="1" applyAlignment="1">
      <alignment horizontal="right"/>
      <protection/>
    </xf>
    <xf numFmtId="0" fontId="8" fillId="0" borderId="0" xfId="58" applyFont="1" applyAlignment="1">
      <alignment wrapText="1"/>
      <protection/>
    </xf>
    <xf numFmtId="0" fontId="8" fillId="0" borderId="0" xfId="58" applyFont="1" applyAlignment="1">
      <alignment horizontal="left"/>
      <protection/>
    </xf>
    <xf numFmtId="0" fontId="8" fillId="33" borderId="18" xfId="58" applyFont="1" applyFill="1" applyBorder="1" applyAlignment="1">
      <alignment horizontal="center" vertical="center" wrapText="1"/>
      <protection/>
    </xf>
    <xf numFmtId="0" fontId="8" fillId="33" borderId="19" xfId="58" applyFont="1" applyFill="1" applyBorder="1" applyAlignment="1">
      <alignment horizontal="center" vertical="center" wrapText="1"/>
      <protection/>
    </xf>
    <xf numFmtId="49" fontId="8" fillId="34" borderId="10" xfId="58" applyNumberFormat="1" applyFont="1" applyFill="1" applyBorder="1" applyAlignment="1">
      <alignment horizontal="center" vertical="center" wrapText="1"/>
      <protection/>
    </xf>
    <xf numFmtId="0" fontId="9" fillId="0" borderId="27" xfId="58" applyFont="1" applyBorder="1" applyAlignment="1">
      <alignment horizontal="center" vertical="center"/>
      <protection/>
    </xf>
    <xf numFmtId="0" fontId="8" fillId="0" borderId="0" xfId="58" applyFont="1" applyAlignment="1">
      <alignment horizontal="center" vertical="center"/>
      <protection/>
    </xf>
    <xf numFmtId="0" fontId="8" fillId="0" borderId="20" xfId="58" applyFont="1" applyBorder="1" applyAlignment="1">
      <alignment horizontal="center" wrapText="1"/>
      <protection/>
    </xf>
    <xf numFmtId="0" fontId="9" fillId="0" borderId="20" xfId="58" applyFont="1" applyBorder="1" applyAlignment="1">
      <alignment horizontal="right" vertical="top" wrapText="1"/>
      <protection/>
    </xf>
    <xf numFmtId="0" fontId="9" fillId="0" borderId="28" xfId="58" applyFont="1" applyBorder="1" applyAlignment="1">
      <alignment horizontal="right" vertical="top" wrapText="1"/>
      <protection/>
    </xf>
    <xf numFmtId="0" fontId="9" fillId="0" borderId="21" xfId="58" applyFont="1" applyBorder="1">
      <alignment/>
      <protection/>
    </xf>
    <xf numFmtId="0" fontId="8" fillId="0" borderId="20" xfId="58" applyFont="1" applyBorder="1" applyAlignment="1">
      <alignment wrapText="1"/>
      <protection/>
    </xf>
    <xf numFmtId="0" fontId="9" fillId="0" borderId="14" xfId="58" applyFont="1" applyBorder="1">
      <alignment/>
      <protection/>
    </xf>
    <xf numFmtId="0" fontId="9" fillId="0" borderId="20" xfId="58" applyFont="1" applyBorder="1" applyAlignment="1">
      <alignment horizontal="left" vertical="top" wrapText="1" indent="2"/>
      <protection/>
    </xf>
    <xf numFmtId="0" fontId="9" fillId="0" borderId="20" xfId="58" applyFont="1" applyBorder="1" applyAlignment="1" quotePrefix="1">
      <alignment horizontal="left" vertical="top" wrapText="1" indent="2"/>
      <protection/>
    </xf>
    <xf numFmtId="196" fontId="8" fillId="0" borderId="20" xfId="58" applyNumberFormat="1" applyFont="1" applyBorder="1" applyAlignment="1">
      <alignment horizontal="right" vertical="top" wrapText="1"/>
      <protection/>
    </xf>
    <xf numFmtId="0" fontId="9" fillId="0" borderId="20" xfId="58" applyFont="1" applyBorder="1" applyAlignment="1" quotePrefix="1">
      <alignment horizontal="left" vertical="center" wrapText="1" indent="2"/>
      <protection/>
    </xf>
    <xf numFmtId="196" fontId="9" fillId="0" borderId="20" xfId="48" applyNumberFormat="1" applyFont="1" applyBorder="1" applyAlignment="1">
      <alignment horizontal="right" vertical="top" wrapText="1"/>
    </xf>
    <xf numFmtId="196" fontId="9" fillId="0" borderId="28" xfId="48" applyNumberFormat="1" applyFont="1" applyBorder="1" applyAlignment="1">
      <alignment horizontal="right" vertical="top" wrapText="1"/>
    </xf>
    <xf numFmtId="196" fontId="9" fillId="0" borderId="21" xfId="58" applyNumberFormat="1" applyFont="1" applyBorder="1">
      <alignment/>
      <protection/>
    </xf>
    <xf numFmtId="0" fontId="9" fillId="0" borderId="0" xfId="58" applyFont="1" applyBorder="1">
      <alignment/>
      <protection/>
    </xf>
    <xf numFmtId="0" fontId="9" fillId="0" borderId="29" xfId="58" applyFont="1" applyBorder="1" applyAlignment="1" quotePrefix="1">
      <alignment horizontal="left" vertical="top" wrapText="1" indent="2"/>
      <protection/>
    </xf>
    <xf numFmtId="0" fontId="9" fillId="0" borderId="29" xfId="58" applyFont="1" applyBorder="1" applyAlignment="1">
      <alignment horizontal="right" vertical="top" wrapText="1"/>
      <protection/>
    </xf>
    <xf numFmtId="0" fontId="9" fillId="0" borderId="29" xfId="58" applyFont="1" applyBorder="1">
      <alignment/>
      <protection/>
    </xf>
    <xf numFmtId="0" fontId="9" fillId="0" borderId="29" xfId="58" applyFont="1" applyBorder="1" applyAlignment="1">
      <alignment horizontal="left" vertical="top" wrapText="1" indent="4"/>
      <protection/>
    </xf>
    <xf numFmtId="0" fontId="8" fillId="0" borderId="29" xfId="58" applyFont="1" applyBorder="1" applyAlignment="1">
      <alignment horizontal="center" vertical="center" wrapText="1"/>
      <protection/>
    </xf>
    <xf numFmtId="196" fontId="9" fillId="0" borderId="29" xfId="58" applyNumberFormat="1" applyFont="1" applyBorder="1" applyAlignment="1">
      <alignment horizontal="right" vertical="top" wrapText="1"/>
      <protection/>
    </xf>
    <xf numFmtId="0" fontId="9" fillId="0" borderId="29" xfId="58" applyFont="1" applyBorder="1" applyAlignment="1">
      <alignment horizontal="right"/>
      <protection/>
    </xf>
    <xf numFmtId="0" fontId="9" fillId="0" borderId="19" xfId="58" applyFont="1" applyBorder="1">
      <alignment/>
      <protection/>
    </xf>
    <xf numFmtId="0" fontId="9" fillId="0" borderId="19" xfId="58" applyFont="1" applyBorder="1" applyAlignment="1">
      <alignment horizontal="center"/>
      <protection/>
    </xf>
    <xf numFmtId="0" fontId="9" fillId="0" borderId="0" xfId="0" applyFont="1" applyAlignment="1">
      <alignment/>
    </xf>
    <xf numFmtId="0" fontId="8" fillId="0" borderId="0" xfId="0" applyFont="1" applyAlignment="1">
      <alignment horizontal="right"/>
    </xf>
    <xf numFmtId="0" fontId="8" fillId="0" borderId="25" xfId="0" applyFont="1" applyBorder="1" applyAlignment="1">
      <alignment vertical="center"/>
    </xf>
    <xf numFmtId="0" fontId="9" fillId="0" borderId="25" xfId="0" applyFont="1" applyBorder="1" applyAlignment="1">
      <alignment/>
    </xf>
    <xf numFmtId="0" fontId="9" fillId="0" borderId="26" xfId="0" applyFont="1" applyBorder="1" applyAlignment="1">
      <alignment/>
    </xf>
    <xf numFmtId="0" fontId="8" fillId="33" borderId="18" xfId="0" applyFont="1" applyFill="1" applyBorder="1" applyAlignment="1">
      <alignment horizontal="centerContinuous" vertical="center"/>
    </xf>
    <xf numFmtId="0" fontId="8" fillId="0" borderId="0" xfId="0" applyFont="1" applyAlignment="1">
      <alignment horizontal="justify"/>
    </xf>
    <xf numFmtId="0" fontId="8" fillId="33" borderId="30" xfId="0" applyFont="1" applyFill="1" applyBorder="1" applyAlignment="1">
      <alignment horizontal="center" wrapText="1"/>
    </xf>
    <xf numFmtId="0" fontId="8" fillId="0" borderId="0" xfId="0" applyFont="1" applyAlignment="1">
      <alignment/>
    </xf>
    <xf numFmtId="0" fontId="8" fillId="0" borderId="18" xfId="0" applyFont="1" applyBorder="1" applyAlignment="1" quotePrefix="1">
      <alignment horizontal="center"/>
    </xf>
    <xf numFmtId="0" fontId="8" fillId="0" borderId="29" xfId="0" applyFont="1" applyBorder="1" applyAlignment="1" quotePrefix="1">
      <alignment horizontal="center"/>
    </xf>
    <xf numFmtId="0" fontId="9" fillId="0" borderId="14" xfId="0" applyFont="1" applyBorder="1" applyAlignment="1">
      <alignment/>
    </xf>
    <xf numFmtId="0" fontId="9" fillId="0" borderId="13" xfId="0" applyFont="1" applyBorder="1" applyAlignment="1">
      <alignment/>
    </xf>
    <xf numFmtId="0" fontId="9" fillId="0" borderId="30" xfId="0" applyFont="1" applyBorder="1" applyAlignment="1">
      <alignment/>
    </xf>
    <xf numFmtId="0" fontId="8" fillId="33" borderId="30" xfId="0" applyFont="1" applyFill="1" applyBorder="1" applyAlignment="1">
      <alignment horizontal="left" vertical="center" wrapText="1"/>
    </xf>
    <xf numFmtId="0" fontId="8" fillId="0" borderId="0" xfId="0" applyFont="1" applyAlignment="1">
      <alignment vertical="top"/>
    </xf>
    <xf numFmtId="0" fontId="9" fillId="0" borderId="0" xfId="0" applyFont="1" applyAlignment="1">
      <alignment vertical="top"/>
    </xf>
    <xf numFmtId="0" fontId="9" fillId="0" borderId="0" xfId="57" applyFont="1">
      <alignment/>
      <protection/>
    </xf>
    <xf numFmtId="0" fontId="8" fillId="0" borderId="0" xfId="57" applyFont="1" applyAlignment="1">
      <alignment horizontal="right"/>
      <protection/>
    </xf>
    <xf numFmtId="0" fontId="8" fillId="35" borderId="17" xfId="0" applyFont="1" applyFill="1" applyBorder="1" applyAlignment="1">
      <alignment horizontal="centerContinuous" vertical="center" wrapText="1"/>
    </xf>
    <xf numFmtId="0" fontId="8" fillId="35" borderId="25" xfId="0" applyFont="1" applyFill="1" applyBorder="1" applyAlignment="1">
      <alignment horizontal="centerContinuous" vertical="center" wrapText="1"/>
    </xf>
    <xf numFmtId="0" fontId="9" fillId="35" borderId="25" xfId="0" applyFont="1" applyFill="1" applyBorder="1" applyAlignment="1">
      <alignment horizontal="centerContinuous" vertical="center" wrapText="1"/>
    </xf>
    <xf numFmtId="0" fontId="9" fillId="35" borderId="26" xfId="0" applyFont="1" applyFill="1" applyBorder="1" applyAlignment="1">
      <alignment horizontal="centerContinuous" vertical="center" wrapText="1"/>
    </xf>
    <xf numFmtId="0" fontId="9" fillId="0" borderId="10" xfId="57" applyFont="1" applyBorder="1">
      <alignment/>
      <protection/>
    </xf>
    <xf numFmtId="0" fontId="8" fillId="0" borderId="17" xfId="57" applyFont="1" applyBorder="1" applyAlignment="1">
      <alignment vertical="center"/>
      <protection/>
    </xf>
    <xf numFmtId="0" fontId="9" fillId="0" borderId="25" xfId="57" applyFont="1" applyBorder="1">
      <alignment/>
      <protection/>
    </xf>
    <xf numFmtId="0" fontId="9" fillId="0" borderId="26" xfId="57" applyFont="1" applyBorder="1">
      <alignment/>
      <protection/>
    </xf>
    <xf numFmtId="0" fontId="8" fillId="0" borderId="25" xfId="57" applyFont="1" applyBorder="1" applyAlignment="1">
      <alignment vertical="center"/>
      <protection/>
    </xf>
    <xf numFmtId="0" fontId="8" fillId="0" borderId="0" xfId="57" applyFont="1" applyAlignment="1">
      <alignment horizontal="justify"/>
      <protection/>
    </xf>
    <xf numFmtId="0" fontId="8" fillId="0" borderId="10" xfId="57" applyFont="1" applyFill="1" applyBorder="1" applyAlignment="1">
      <alignment vertical="center" wrapText="1"/>
      <protection/>
    </xf>
    <xf numFmtId="0" fontId="8" fillId="33" borderId="17" xfId="57" applyFont="1" applyFill="1" applyBorder="1" applyAlignment="1">
      <alignment horizontal="center" wrapText="1"/>
      <protection/>
    </xf>
    <xf numFmtId="0" fontId="8" fillId="33" borderId="30" xfId="57" applyFont="1" applyFill="1" applyBorder="1" applyAlignment="1">
      <alignment horizontal="center" wrapText="1"/>
      <protection/>
    </xf>
    <xf numFmtId="0" fontId="8" fillId="0" borderId="0" xfId="57" applyFont="1" applyFill="1" applyBorder="1" applyAlignment="1">
      <alignment horizontal="center" vertical="center" wrapText="1"/>
      <protection/>
    </xf>
    <xf numFmtId="0" fontId="9" fillId="0" borderId="0" xfId="57" applyFont="1" applyBorder="1" applyAlignment="1" quotePrefix="1">
      <alignment vertical="center"/>
      <protection/>
    </xf>
    <xf numFmtId="0" fontId="9" fillId="0" borderId="0" xfId="57" applyFont="1" applyAlignment="1">
      <alignment/>
      <protection/>
    </xf>
    <xf numFmtId="0" fontId="9" fillId="0" borderId="0" xfId="57" applyFont="1" applyBorder="1" applyAlignment="1" quotePrefix="1">
      <alignment horizontal="justify" vertical="center"/>
      <protection/>
    </xf>
    <xf numFmtId="0" fontId="8" fillId="0" borderId="0" xfId="60" applyFont="1" applyAlignment="1">
      <alignment horizontal="right"/>
      <protection/>
    </xf>
    <xf numFmtId="0" fontId="8" fillId="35" borderId="22" xfId="60" applyFont="1" applyFill="1" applyBorder="1" applyAlignment="1">
      <alignment horizontal="centerContinuous" vertical="top" wrapText="1"/>
      <protection/>
    </xf>
    <xf numFmtId="0" fontId="8" fillId="35" borderId="10" xfId="60" applyFont="1" applyFill="1" applyBorder="1" applyAlignment="1">
      <alignment horizontal="centerContinuous" vertical="center" wrapText="1"/>
      <protection/>
    </xf>
    <xf numFmtId="0" fontId="9" fillId="35" borderId="10" xfId="60" applyFont="1" applyFill="1" applyBorder="1" applyAlignment="1">
      <alignment horizontal="centerContinuous" vertical="center" wrapText="1"/>
      <protection/>
    </xf>
    <xf numFmtId="0" fontId="8" fillId="35" borderId="23" xfId="60" applyFont="1" applyFill="1" applyBorder="1" applyAlignment="1">
      <alignment horizontal="centerContinuous" vertical="center" wrapText="1"/>
      <protection/>
    </xf>
    <xf numFmtId="0" fontId="9" fillId="0" borderId="10" xfId="60" applyFont="1" applyBorder="1">
      <alignment/>
      <protection/>
    </xf>
    <xf numFmtId="0" fontId="8" fillId="0" borderId="17" xfId="60" applyFont="1" applyBorder="1" applyAlignment="1">
      <alignment vertical="center"/>
      <protection/>
    </xf>
    <xf numFmtId="0" fontId="8" fillId="0" borderId="24" xfId="60" applyFont="1" applyBorder="1" applyAlignment="1">
      <alignment vertical="center"/>
      <protection/>
    </xf>
    <xf numFmtId="0" fontId="9" fillId="0" borderId="24" xfId="60" applyFont="1" applyBorder="1">
      <alignment/>
      <protection/>
    </xf>
    <xf numFmtId="0" fontId="9" fillId="0" borderId="13" xfId="60" applyFont="1" applyBorder="1">
      <alignment/>
      <protection/>
    </xf>
    <xf numFmtId="0" fontId="8" fillId="0" borderId="25" xfId="60" applyFont="1" applyBorder="1" applyAlignment="1">
      <alignment vertical="center"/>
      <protection/>
    </xf>
    <xf numFmtId="0" fontId="9" fillId="0" borderId="25" xfId="60" applyFont="1" applyBorder="1">
      <alignment/>
      <protection/>
    </xf>
    <xf numFmtId="0" fontId="9" fillId="0" borderId="26" xfId="60" applyFont="1" applyBorder="1">
      <alignment/>
      <protection/>
    </xf>
    <xf numFmtId="0" fontId="8" fillId="33" borderId="24" xfId="60" applyFont="1" applyFill="1" applyBorder="1" applyAlignment="1">
      <alignment horizontal="centerContinuous" vertical="center" wrapText="1"/>
      <protection/>
    </xf>
    <xf numFmtId="0" fontId="8" fillId="33" borderId="26" xfId="60" applyFont="1" applyFill="1" applyBorder="1" applyAlignment="1">
      <alignment horizontal="centerContinuous" vertical="center" wrapText="1"/>
      <protection/>
    </xf>
    <xf numFmtId="0" fontId="8" fillId="33" borderId="17" xfId="60" applyFont="1" applyFill="1" applyBorder="1" applyAlignment="1">
      <alignment horizontal="centerContinuous" vertical="center" wrapText="1"/>
      <protection/>
    </xf>
    <xf numFmtId="0" fontId="8" fillId="33" borderId="25" xfId="60" applyFont="1" applyFill="1" applyBorder="1" applyAlignment="1">
      <alignment horizontal="centerContinuous" vertical="center" wrapText="1"/>
      <protection/>
    </xf>
    <xf numFmtId="0" fontId="8" fillId="33" borderId="30" xfId="60" applyFont="1" applyFill="1" applyBorder="1" applyAlignment="1">
      <alignment horizontal="center" wrapText="1"/>
      <protection/>
    </xf>
    <xf numFmtId="0" fontId="8" fillId="33" borderId="19" xfId="60" applyFont="1" applyFill="1" applyBorder="1" applyAlignment="1">
      <alignment horizontal="center" wrapText="1"/>
      <protection/>
    </xf>
    <xf numFmtId="0" fontId="8" fillId="0" borderId="18" xfId="60" applyFont="1" applyBorder="1" applyAlignment="1">
      <alignment horizontal="center"/>
      <protection/>
    </xf>
    <xf numFmtId="0" fontId="8" fillId="0" borderId="29" xfId="60" applyFont="1" applyBorder="1" applyAlignment="1">
      <alignment horizontal="center"/>
      <protection/>
    </xf>
    <xf numFmtId="0" fontId="8" fillId="0" borderId="29" xfId="60" applyFont="1" applyBorder="1" applyAlignment="1" quotePrefix="1">
      <alignment horizontal="center"/>
      <protection/>
    </xf>
    <xf numFmtId="0" fontId="8" fillId="0" borderId="29" xfId="60" applyFont="1" applyFill="1" applyBorder="1" applyAlignment="1" quotePrefix="1">
      <alignment horizontal="center"/>
      <protection/>
    </xf>
    <xf numFmtId="0" fontId="9" fillId="0" borderId="29" xfId="60" applyFont="1" applyBorder="1">
      <alignment/>
      <protection/>
    </xf>
    <xf numFmtId="171" fontId="8" fillId="0" borderId="29" xfId="50" applyNumberFormat="1" applyFont="1" applyBorder="1" applyAlignment="1">
      <alignment horizontal="center"/>
    </xf>
    <xf numFmtId="171" fontId="9" fillId="0" borderId="29" xfId="50" applyNumberFormat="1" applyFont="1" applyBorder="1" applyAlignment="1">
      <alignment/>
    </xf>
    <xf numFmtId="43" fontId="9" fillId="0" borderId="29" xfId="50" applyFont="1" applyBorder="1" applyAlignment="1">
      <alignment/>
    </xf>
    <xf numFmtId="170" fontId="9" fillId="0" borderId="29" xfId="50" applyNumberFormat="1" applyFont="1" applyBorder="1" applyAlignment="1">
      <alignment/>
    </xf>
    <xf numFmtId="170" fontId="8" fillId="0" borderId="29" xfId="50" applyNumberFormat="1" applyFont="1" applyFill="1" applyBorder="1" applyAlignment="1">
      <alignment horizontal="center"/>
    </xf>
    <xf numFmtId="43" fontId="8" fillId="0" borderId="29" xfId="50" applyFont="1" applyFill="1" applyBorder="1" applyAlignment="1">
      <alignment horizontal="center"/>
    </xf>
    <xf numFmtId="43" fontId="9" fillId="0" borderId="29" xfId="50" applyFont="1" applyFill="1" applyBorder="1" applyAlignment="1">
      <alignment/>
    </xf>
    <xf numFmtId="171" fontId="9" fillId="0" borderId="29" xfId="50" applyNumberFormat="1" applyFont="1" applyFill="1" applyBorder="1" applyAlignment="1">
      <alignment/>
    </xf>
    <xf numFmtId="0" fontId="9" fillId="0" borderId="19" xfId="60" applyFont="1" applyBorder="1">
      <alignment/>
      <protection/>
    </xf>
    <xf numFmtId="171" fontId="9" fillId="0" borderId="19" xfId="50" applyNumberFormat="1" applyFont="1" applyBorder="1" applyAlignment="1">
      <alignment/>
    </xf>
    <xf numFmtId="43" fontId="9" fillId="0" borderId="19" xfId="50" applyFont="1" applyBorder="1" applyAlignment="1">
      <alignment/>
    </xf>
    <xf numFmtId="170" fontId="9" fillId="0" borderId="19" xfId="50" applyNumberFormat="1" applyFont="1" applyBorder="1" applyAlignment="1">
      <alignment/>
    </xf>
    <xf numFmtId="0" fontId="8" fillId="0" borderId="0" xfId="60" applyFont="1">
      <alignment/>
      <protection/>
    </xf>
    <xf numFmtId="0" fontId="9" fillId="0" borderId="0" xfId="60" applyFont="1" applyAlignment="1">
      <alignment horizontal="left" vertical="top"/>
      <protection/>
    </xf>
    <xf numFmtId="0" fontId="8" fillId="0" borderId="0" xfId="60" applyFont="1" applyAlignment="1">
      <alignment horizontal="left" vertical="top"/>
      <protection/>
    </xf>
    <xf numFmtId="0" fontId="8" fillId="0" borderId="0" xfId="60" applyFont="1" applyAlignment="1">
      <alignment horizontal="center" vertical="top"/>
      <protection/>
    </xf>
    <xf numFmtId="0" fontId="9" fillId="0" borderId="0" xfId="60" applyFont="1" applyAlignment="1">
      <alignment horizontal="left" vertical="top" indent="9"/>
      <protection/>
    </xf>
    <xf numFmtId="0" fontId="9" fillId="0" borderId="0" xfId="60" applyFont="1" applyAlignment="1">
      <alignment horizontal="center" vertical="top"/>
      <protection/>
    </xf>
    <xf numFmtId="0" fontId="8" fillId="33" borderId="19" xfId="0" applyFont="1" applyFill="1" applyBorder="1" applyAlignment="1">
      <alignment horizontal="center" vertical="center" wrapText="1"/>
    </xf>
    <xf numFmtId="0" fontId="9" fillId="0" borderId="10" xfId="0" applyFont="1" applyBorder="1" applyAlignment="1">
      <alignment/>
    </xf>
    <xf numFmtId="0" fontId="8" fillId="0" borderId="24" xfId="0" applyFont="1" applyBorder="1" applyAlignment="1">
      <alignment vertical="center"/>
    </xf>
    <xf numFmtId="0" fontId="9" fillId="0" borderId="24" xfId="0" applyFont="1" applyBorder="1" applyAlignment="1">
      <alignment/>
    </xf>
    <xf numFmtId="0" fontId="8" fillId="0" borderId="18" xfId="0" applyFont="1" applyBorder="1" applyAlignment="1">
      <alignment horizontal="center"/>
    </xf>
    <xf numFmtId="0" fontId="8" fillId="0" borderId="29" xfId="0" applyFont="1" applyBorder="1" applyAlignment="1">
      <alignment horizontal="center"/>
    </xf>
    <xf numFmtId="0" fontId="8" fillId="0" borderId="29" xfId="0" applyFont="1" applyBorder="1" applyAlignment="1">
      <alignment horizontal="left"/>
    </xf>
    <xf numFmtId="0" fontId="9" fillId="0" borderId="29" xfId="0" applyFont="1" applyBorder="1" applyAlignment="1">
      <alignment/>
    </xf>
    <xf numFmtId="0" fontId="9" fillId="0" borderId="19" xfId="0" applyFont="1" applyBorder="1" applyAlignment="1">
      <alignment/>
    </xf>
    <xf numFmtId="0" fontId="8" fillId="0" borderId="0" xfId="0" applyFont="1" applyAlignment="1">
      <alignment horizontal="right" vertical="top"/>
    </xf>
    <xf numFmtId="0" fontId="9" fillId="0" borderId="0" xfId="0" applyFont="1" applyAlignment="1">
      <alignment horizontal="right" vertical="top"/>
    </xf>
    <xf numFmtId="0" fontId="8" fillId="33" borderId="24" xfId="0" applyFont="1" applyFill="1" applyBorder="1" applyAlignment="1">
      <alignment horizontal="centerContinuous" vertical="center" wrapText="1"/>
    </xf>
    <xf numFmtId="0" fontId="8" fillId="33" borderId="26" xfId="0" applyFont="1" applyFill="1" applyBorder="1" applyAlignment="1">
      <alignment horizontal="centerContinuous" vertical="center" wrapText="1"/>
    </xf>
    <xf numFmtId="0" fontId="8" fillId="33" borderId="17" xfId="0" applyFont="1" applyFill="1" applyBorder="1" applyAlignment="1">
      <alignment horizontal="centerContinuous" vertical="center" wrapText="1"/>
    </xf>
    <xf numFmtId="0" fontId="8" fillId="33" borderId="25" xfId="0" applyFont="1" applyFill="1" applyBorder="1" applyAlignment="1">
      <alignment horizontal="centerContinuous" vertical="center" wrapText="1"/>
    </xf>
    <xf numFmtId="171" fontId="9" fillId="0" borderId="29" xfId="48" applyNumberFormat="1" applyFont="1" applyBorder="1" applyAlignment="1">
      <alignment/>
    </xf>
    <xf numFmtId="43" fontId="9" fillId="0" borderId="29" xfId="48" applyFont="1" applyBorder="1" applyAlignment="1">
      <alignment/>
    </xf>
    <xf numFmtId="43" fontId="9" fillId="0" borderId="29" xfId="0" applyNumberFormat="1" applyFont="1" applyBorder="1" applyAlignment="1">
      <alignment/>
    </xf>
    <xf numFmtId="170" fontId="9" fillId="0" borderId="29" xfId="48" applyNumberFormat="1" applyFont="1" applyBorder="1" applyAlignment="1">
      <alignment/>
    </xf>
    <xf numFmtId="171" fontId="9" fillId="0" borderId="19" xfId="48" applyNumberFormat="1" applyFont="1" applyBorder="1" applyAlignment="1">
      <alignment/>
    </xf>
    <xf numFmtId="43" fontId="9" fillId="0" borderId="19" xfId="48" applyFont="1" applyBorder="1" applyAlignment="1">
      <alignment/>
    </xf>
    <xf numFmtId="170" fontId="9" fillId="0" borderId="19" xfId="48" applyNumberFormat="1" applyFont="1" applyBorder="1" applyAlignment="1">
      <alignment/>
    </xf>
    <xf numFmtId="0" fontId="8" fillId="0" borderId="30" xfId="0" applyFont="1" applyBorder="1" applyAlignment="1">
      <alignment horizontal="center"/>
    </xf>
    <xf numFmtId="0" fontId="8" fillId="0" borderId="19" xfId="0" applyFont="1" applyBorder="1" applyAlignment="1">
      <alignment horizontal="center"/>
    </xf>
    <xf numFmtId="0" fontId="9" fillId="0" borderId="23" xfId="0" applyFont="1" applyBorder="1" applyAlignment="1">
      <alignment/>
    </xf>
    <xf numFmtId="0" fontId="8" fillId="33" borderId="30" xfId="0" applyFont="1" applyFill="1" applyBorder="1" applyAlignment="1">
      <alignment horizontal="centerContinuous" vertical="center" wrapText="1"/>
    </xf>
    <xf numFmtId="0" fontId="8" fillId="35" borderId="17" xfId="58" applyFont="1" applyFill="1" applyBorder="1" applyAlignment="1">
      <alignment vertical="center"/>
      <protection/>
    </xf>
    <xf numFmtId="0" fontId="8" fillId="0" borderId="17" xfId="58" applyFont="1" applyBorder="1" applyAlignment="1">
      <alignment vertical="center" wrapText="1"/>
      <protection/>
    </xf>
    <xf numFmtId="0" fontId="8" fillId="0" borderId="17" xfId="58" applyFont="1" applyBorder="1" applyAlignment="1">
      <alignment horizontal="justify" vertical="center" wrapText="1"/>
      <protection/>
    </xf>
    <xf numFmtId="0" fontId="8" fillId="0" borderId="17" xfId="58" applyFont="1" applyBorder="1" applyAlignment="1">
      <alignment horizontal="center" vertical="center" wrapText="1"/>
      <protection/>
    </xf>
    <xf numFmtId="0" fontId="8" fillId="0" borderId="30" xfId="58" applyFont="1" applyBorder="1" applyAlignment="1">
      <alignment horizontal="center" vertical="center" wrapText="1"/>
      <protection/>
    </xf>
    <xf numFmtId="49" fontId="8" fillId="0" borderId="17" xfId="53" applyNumberFormat="1" applyFont="1" applyBorder="1" applyAlignment="1">
      <alignment horizontal="center" vertical="center" wrapText="1"/>
    </xf>
    <xf numFmtId="49" fontId="8" fillId="0" borderId="30" xfId="53" applyNumberFormat="1" applyFont="1" applyBorder="1" applyAlignment="1">
      <alignment horizontal="center" vertical="center" wrapText="1"/>
    </xf>
    <xf numFmtId="0" fontId="9" fillId="0" borderId="0" xfId="64" applyFont="1" applyAlignment="1">
      <alignment wrapText="1"/>
      <protection/>
    </xf>
    <xf numFmtId="0" fontId="9" fillId="0" borderId="0" xfId="64" applyFont="1">
      <alignment/>
      <protection/>
    </xf>
    <xf numFmtId="0" fontId="9" fillId="0" borderId="0" xfId="65" applyFont="1" applyAlignment="1">
      <alignment wrapText="1"/>
      <protection/>
    </xf>
    <xf numFmtId="0" fontId="9" fillId="0" borderId="0" xfId="65" applyFont="1">
      <alignment/>
      <protection/>
    </xf>
    <xf numFmtId="0" fontId="8" fillId="33" borderId="30" xfId="64" applyFont="1" applyFill="1" applyBorder="1" applyAlignment="1">
      <alignment horizontal="center" vertical="center" wrapText="1"/>
      <protection/>
    </xf>
    <xf numFmtId="0" fontId="8" fillId="33" borderId="25" xfId="64" applyFont="1" applyFill="1" applyBorder="1" applyAlignment="1">
      <alignment horizontal="center" vertical="center" wrapText="1"/>
      <protection/>
    </xf>
    <xf numFmtId="0" fontId="8" fillId="0" borderId="0" xfId="64" applyFont="1" applyAlignment="1">
      <alignment horizontal="center" vertical="center" wrapText="1"/>
      <protection/>
    </xf>
    <xf numFmtId="0" fontId="8" fillId="0" borderId="30" xfId="64" applyFont="1" applyBorder="1" applyAlignment="1">
      <alignment vertical="center" wrapText="1"/>
      <protection/>
    </xf>
    <xf numFmtId="0" fontId="9" fillId="0" borderId="30" xfId="64" applyFont="1" applyBorder="1" applyAlignment="1">
      <alignment vertical="center"/>
      <protection/>
    </xf>
    <xf numFmtId="0" fontId="8" fillId="0" borderId="30" xfId="64" applyFont="1" applyBorder="1" applyAlignment="1">
      <alignment horizontal="center" vertical="center" wrapText="1"/>
      <protection/>
    </xf>
    <xf numFmtId="0" fontId="8" fillId="0" borderId="26" xfId="0" applyFont="1" applyBorder="1" applyAlignment="1">
      <alignment horizontal="center"/>
    </xf>
    <xf numFmtId="0" fontId="8" fillId="0" borderId="23" xfId="0" applyFont="1" applyBorder="1" applyAlignment="1">
      <alignment horizontal="center"/>
    </xf>
    <xf numFmtId="0" fontId="9" fillId="0" borderId="0" xfId="0" applyFont="1" applyAlignment="1">
      <alignment horizontal="center"/>
    </xf>
    <xf numFmtId="0" fontId="8" fillId="0" borderId="25" xfId="0" applyFont="1" applyBorder="1" applyAlignment="1">
      <alignment horizontal="center"/>
    </xf>
    <xf numFmtId="2" fontId="9" fillId="0" borderId="25" xfId="0" applyNumberFormat="1" applyFont="1" applyBorder="1" applyAlignment="1">
      <alignment/>
    </xf>
    <xf numFmtId="0" fontId="9" fillId="0" borderId="0" xfId="0" applyFont="1" applyAlignment="1">
      <alignment horizontal="left" vertical="top"/>
    </xf>
    <xf numFmtId="0" fontId="8" fillId="0" borderId="29" xfId="0" applyFont="1" applyBorder="1" applyAlignment="1">
      <alignment horizontal="center" vertical="center"/>
    </xf>
    <xf numFmtId="0" fontId="8" fillId="0" borderId="27" xfId="0" applyFont="1" applyBorder="1" applyAlignment="1">
      <alignment horizontal="center"/>
    </xf>
    <xf numFmtId="2" fontId="8" fillId="0" borderId="19" xfId="0" applyNumberFormat="1" applyFont="1" applyBorder="1" applyAlignment="1" quotePrefix="1">
      <alignment horizontal="center"/>
    </xf>
    <xf numFmtId="2" fontId="8" fillId="0" borderId="22" xfId="0" applyNumberFormat="1" applyFont="1" applyBorder="1" applyAlignment="1" quotePrefix="1">
      <alignment horizontal="center"/>
    </xf>
    <xf numFmtId="0" fontId="8" fillId="0" borderId="24" xfId="0" applyFont="1" applyBorder="1" applyAlignment="1">
      <alignment horizontal="center"/>
    </xf>
    <xf numFmtId="2" fontId="9" fillId="0" borderId="24" xfId="0" applyNumberFormat="1" applyFont="1" applyBorder="1" applyAlignment="1">
      <alignment/>
    </xf>
    <xf numFmtId="0" fontId="9" fillId="0" borderId="26" xfId="0" applyFont="1" applyBorder="1" applyAlignment="1">
      <alignment horizontal="center" wrapText="1"/>
    </xf>
    <xf numFmtId="0" fontId="9" fillId="0" borderId="17" xfId="0" applyFont="1" applyBorder="1" applyAlignment="1">
      <alignment horizontal="center" wrapText="1"/>
    </xf>
    <xf numFmtId="0" fontId="11" fillId="0" borderId="29" xfId="0" applyFont="1" applyBorder="1" applyAlignment="1">
      <alignment horizontal="center" vertical="top"/>
    </xf>
    <xf numFmtId="196" fontId="11" fillId="0" borderId="29" xfId="0" applyNumberFormat="1" applyFont="1" applyBorder="1" applyAlignment="1">
      <alignment vertical="top"/>
    </xf>
    <xf numFmtId="0" fontId="10" fillId="0" borderId="14" xfId="0" applyFont="1" applyBorder="1" applyAlignment="1">
      <alignment horizontal="justify" wrapText="1"/>
    </xf>
    <xf numFmtId="196" fontId="10" fillId="0" borderId="29" xfId="0" applyNumberFormat="1" applyFont="1" applyBorder="1" applyAlignment="1">
      <alignment vertical="top"/>
    </xf>
    <xf numFmtId="0" fontId="0" fillId="0" borderId="29" xfId="0" applyBorder="1" applyAlignment="1">
      <alignment horizontal="justify" vertical="justify"/>
    </xf>
    <xf numFmtId="0" fontId="11" fillId="0" borderId="18" xfId="0" applyFont="1" applyBorder="1" applyAlignment="1">
      <alignment horizontal="center" vertical="top"/>
    </xf>
    <xf numFmtId="2" fontId="11" fillId="0" borderId="18" xfId="0" applyNumberFormat="1" applyFont="1" applyBorder="1" applyAlignment="1">
      <alignment horizontal="center" vertical="top"/>
    </xf>
    <xf numFmtId="196" fontId="11" fillId="0" borderId="18" xfId="0" applyNumberFormat="1" applyFont="1" applyBorder="1" applyAlignment="1">
      <alignment vertical="top"/>
    </xf>
    <xf numFmtId="2" fontId="11" fillId="0" borderId="18" xfId="0" applyNumberFormat="1" applyFont="1" applyBorder="1" applyAlignment="1">
      <alignment vertical="top"/>
    </xf>
    <xf numFmtId="0" fontId="10" fillId="0" borderId="13" xfId="0" applyFont="1" applyBorder="1" applyAlignment="1">
      <alignment/>
    </xf>
    <xf numFmtId="2" fontId="11" fillId="0" borderId="29" xfId="0" applyNumberFormat="1" applyFont="1" applyBorder="1" applyAlignment="1">
      <alignment horizontal="center" vertical="top"/>
    </xf>
    <xf numFmtId="2" fontId="11" fillId="0" borderId="29" xfId="0" applyNumberFormat="1" applyFont="1" applyBorder="1" applyAlignment="1">
      <alignment vertical="top"/>
    </xf>
    <xf numFmtId="0" fontId="10" fillId="0" borderId="14" xfId="0" applyFont="1" applyBorder="1" applyAlignment="1">
      <alignment/>
    </xf>
    <xf numFmtId="2" fontId="10" fillId="0" borderId="29" xfId="0" applyNumberFormat="1" applyFont="1" applyBorder="1" applyAlignment="1">
      <alignment vertical="top"/>
    </xf>
    <xf numFmtId="0" fontId="10" fillId="0" borderId="29" xfId="0" applyFont="1" applyBorder="1" applyAlignment="1">
      <alignment/>
    </xf>
    <xf numFmtId="2" fontId="11" fillId="0" borderId="19" xfId="0" applyNumberFormat="1" applyFont="1" applyBorder="1" applyAlignment="1">
      <alignment horizontal="center" vertical="top"/>
    </xf>
    <xf numFmtId="196" fontId="10" fillId="0" borderId="19" xfId="0" applyNumberFormat="1" applyFont="1" applyBorder="1" applyAlignment="1">
      <alignment vertical="top"/>
    </xf>
    <xf numFmtId="2" fontId="10" fillId="0" borderId="19" xfId="0" applyNumberFormat="1" applyFont="1" applyBorder="1" applyAlignment="1">
      <alignment vertical="top"/>
    </xf>
    <xf numFmtId="4" fontId="11" fillId="0" borderId="18" xfId="0" applyNumberFormat="1" applyFont="1" applyBorder="1" applyAlignment="1">
      <alignment vertical="top"/>
    </xf>
    <xf numFmtId="4" fontId="11" fillId="0" borderId="29" xfId="0" applyNumberFormat="1" applyFont="1" applyBorder="1" applyAlignment="1">
      <alignment vertical="top"/>
    </xf>
    <xf numFmtId="4" fontId="10" fillId="0" borderId="29" xfId="0" applyNumberFormat="1" applyFont="1" applyBorder="1" applyAlignment="1">
      <alignment vertical="top"/>
    </xf>
    <xf numFmtId="4" fontId="10" fillId="0" borderId="19" xfId="0" applyNumberFormat="1" applyFont="1" applyBorder="1" applyAlignment="1">
      <alignment vertical="top"/>
    </xf>
    <xf numFmtId="196" fontId="11" fillId="0" borderId="30" xfId="0" applyNumberFormat="1" applyFont="1" applyBorder="1" applyAlignment="1">
      <alignment/>
    </xf>
    <xf numFmtId="0" fontId="10" fillId="0" borderId="26" xfId="0" applyFont="1" applyBorder="1" applyAlignment="1">
      <alignment/>
    </xf>
    <xf numFmtId="0" fontId="11" fillId="0" borderId="29" xfId="0" applyFont="1" applyBorder="1" applyAlignment="1" quotePrefix="1">
      <alignment horizontal="center"/>
    </xf>
    <xf numFmtId="0" fontId="12" fillId="0" borderId="29" xfId="0" applyFont="1" applyBorder="1" applyAlignment="1">
      <alignment horizontal="center"/>
    </xf>
    <xf numFmtId="171" fontId="12" fillId="0" borderId="29" xfId="50" applyNumberFormat="1" applyFont="1" applyBorder="1" applyAlignment="1">
      <alignment horizontal="center"/>
    </xf>
    <xf numFmtId="0" fontId="11" fillId="0" borderId="29" xfId="0" applyFont="1" applyBorder="1" applyAlignment="1">
      <alignment horizontal="center"/>
    </xf>
    <xf numFmtId="0" fontId="10" fillId="0" borderId="29" xfId="0" applyFont="1" applyBorder="1" applyAlignment="1" quotePrefix="1">
      <alignment horizontal="center"/>
    </xf>
    <xf numFmtId="10" fontId="10" fillId="0" borderId="29" xfId="0" applyNumberFormat="1" applyFont="1" applyBorder="1" applyAlignment="1" quotePrefix="1">
      <alignment horizontal="center"/>
    </xf>
    <xf numFmtId="0" fontId="11" fillId="0" borderId="29" xfId="0" applyFont="1" applyBorder="1" applyAlignment="1" quotePrefix="1">
      <alignment horizontal="left"/>
    </xf>
    <xf numFmtId="196" fontId="8" fillId="0" borderId="29" xfId="0" applyNumberFormat="1" applyFont="1" applyBorder="1" applyAlignment="1" quotePrefix="1">
      <alignment horizontal="right"/>
    </xf>
    <xf numFmtId="196" fontId="9" fillId="0" borderId="0" xfId="0" applyNumberFormat="1" applyFont="1" applyAlignment="1">
      <alignment/>
    </xf>
    <xf numFmtId="43" fontId="8" fillId="0" borderId="29" xfId="48" applyFont="1" applyBorder="1" applyAlignment="1" quotePrefix="1">
      <alignment horizontal="right"/>
    </xf>
    <xf numFmtId="9" fontId="8" fillId="0" borderId="29" xfId="67" applyFont="1" applyBorder="1" applyAlignment="1" quotePrefix="1">
      <alignment horizontal="center"/>
    </xf>
    <xf numFmtId="0" fontId="10" fillId="0" borderId="30" xfId="0" applyFont="1" applyBorder="1" applyAlignment="1">
      <alignment horizontal="left" vertical="center"/>
    </xf>
    <xf numFmtId="0" fontId="10" fillId="0" borderId="30" xfId="0" applyFont="1" applyBorder="1" applyAlignment="1">
      <alignment horizontal="center" vertical="center"/>
    </xf>
    <xf numFmtId="43" fontId="10" fillId="0" borderId="30" xfId="50" applyFont="1" applyBorder="1" applyAlignment="1">
      <alignment horizontal="center" vertical="center"/>
    </xf>
    <xf numFmtId="43" fontId="9" fillId="0" borderId="30" xfId="50" applyFont="1" applyBorder="1" applyAlignment="1">
      <alignment horizontal="center"/>
    </xf>
    <xf numFmtId="0" fontId="9" fillId="0" borderId="26" xfId="0" applyFont="1" applyBorder="1" applyAlignment="1">
      <alignment horizontal="left"/>
    </xf>
    <xf numFmtId="0" fontId="8" fillId="0" borderId="30" xfId="0" applyFont="1" applyBorder="1" applyAlignment="1">
      <alignment horizontal="center" vertical="center"/>
    </xf>
    <xf numFmtId="43" fontId="9" fillId="0" borderId="30" xfId="50" applyFont="1" applyBorder="1" applyAlignment="1">
      <alignment vertical="center"/>
    </xf>
    <xf numFmtId="0" fontId="9" fillId="0" borderId="26" xfId="0" applyFont="1" applyBorder="1" applyAlignment="1">
      <alignment horizontal="justify" vertical="justify"/>
    </xf>
    <xf numFmtId="43" fontId="8" fillId="0" borderId="19" xfId="0" applyNumberFormat="1" applyFont="1" applyBorder="1" applyAlignment="1">
      <alignment/>
    </xf>
    <xf numFmtId="43" fontId="9" fillId="0" borderId="23" xfId="0" applyNumberFormat="1" applyFont="1" applyBorder="1" applyAlignment="1">
      <alignment/>
    </xf>
    <xf numFmtId="43" fontId="9" fillId="0" borderId="0" xfId="0" applyNumberFormat="1" applyFont="1" applyAlignment="1">
      <alignment/>
    </xf>
    <xf numFmtId="0" fontId="16" fillId="0" borderId="0" xfId="58" applyFont="1">
      <alignment/>
      <protection/>
    </xf>
    <xf numFmtId="0" fontId="10" fillId="0" borderId="0" xfId="0" applyFont="1" applyAlignment="1">
      <alignment/>
    </xf>
    <xf numFmtId="0" fontId="11" fillId="0" borderId="17" xfId="0" applyFont="1" applyBorder="1" applyAlignment="1">
      <alignment vertical="center"/>
    </xf>
    <xf numFmtId="0" fontId="10" fillId="0" borderId="25" xfId="0" applyFont="1" applyBorder="1" applyAlignment="1">
      <alignment/>
    </xf>
    <xf numFmtId="0" fontId="11" fillId="33" borderId="30" xfId="0" applyFont="1" applyFill="1" applyBorder="1" applyAlignment="1">
      <alignment horizontal="left" vertical="center" wrapText="1"/>
    </xf>
    <xf numFmtId="0" fontId="11" fillId="0" borderId="17" xfId="0" applyFont="1" applyFill="1" applyBorder="1" applyAlignment="1">
      <alignment vertical="center"/>
    </xf>
    <xf numFmtId="0" fontId="10" fillId="0" borderId="21" xfId="58" applyFont="1" applyBorder="1" applyAlignment="1">
      <alignment horizontal="left" vertical="top" wrapText="1"/>
      <protection/>
    </xf>
    <xf numFmtId="0" fontId="10" fillId="0" borderId="14" xfId="58" applyFont="1" applyBorder="1" applyAlignment="1">
      <alignment horizontal="left" vertical="top" wrapText="1"/>
      <protection/>
    </xf>
    <xf numFmtId="0" fontId="10" fillId="0" borderId="21" xfId="58" applyFont="1" applyFill="1" applyBorder="1" applyAlignment="1">
      <alignment horizontal="left" vertical="top" wrapText="1"/>
      <protection/>
    </xf>
    <xf numFmtId="0" fontId="10" fillId="0" borderId="14" xfId="58" applyFont="1" applyFill="1" applyBorder="1" applyAlignment="1">
      <alignment horizontal="left" vertical="top" wrapText="1"/>
      <protection/>
    </xf>
    <xf numFmtId="0" fontId="0" fillId="0" borderId="14" xfId="0" applyBorder="1" applyAlignment="1">
      <alignment horizontal="justify" vertical="justify"/>
    </xf>
    <xf numFmtId="0" fontId="8" fillId="35" borderId="25" xfId="58" applyFont="1" applyFill="1" applyBorder="1" applyAlignment="1">
      <alignment vertical="center"/>
      <protection/>
    </xf>
    <xf numFmtId="0" fontId="8" fillId="35" borderId="26" xfId="58" applyFont="1" applyFill="1" applyBorder="1" applyAlignment="1">
      <alignment vertical="center"/>
      <protection/>
    </xf>
    <xf numFmtId="0" fontId="9" fillId="0" borderId="0" xfId="58" applyFont="1" applyAlignment="1">
      <alignment/>
      <protection/>
    </xf>
    <xf numFmtId="0" fontId="10" fillId="0" borderId="21" xfId="0" applyFont="1" applyFill="1" applyBorder="1" applyAlignment="1">
      <alignment horizontal="left"/>
    </xf>
    <xf numFmtId="0" fontId="10" fillId="0" borderId="14" xfId="0" applyFont="1" applyFill="1" applyBorder="1" applyAlignment="1">
      <alignment horizontal="left"/>
    </xf>
    <xf numFmtId="0" fontId="10" fillId="0" borderId="14" xfId="0" applyFont="1" applyFill="1" applyBorder="1" applyAlignment="1">
      <alignment horizontal="justify" vertical="justify"/>
    </xf>
    <xf numFmtId="0" fontId="10" fillId="0" borderId="21" xfId="0" applyFont="1" applyFill="1" applyBorder="1" applyAlignment="1">
      <alignment horizontal="justify" vertical="justify" wrapText="1"/>
    </xf>
    <xf numFmtId="0" fontId="10" fillId="0" borderId="21" xfId="0" applyFont="1" applyFill="1" applyBorder="1" applyAlignment="1" quotePrefix="1">
      <alignment horizontal="justify" vertical="justify"/>
    </xf>
    <xf numFmtId="0" fontId="18" fillId="0" borderId="21" xfId="0" applyFont="1" applyFill="1" applyBorder="1" applyAlignment="1" quotePrefix="1">
      <alignment horizontal="justify" vertical="justify"/>
    </xf>
    <xf numFmtId="0" fontId="10" fillId="0" borderId="21" xfId="58" applyFont="1" applyBorder="1" applyAlignment="1">
      <alignment horizontal="justify" vertical="justify"/>
      <protection/>
    </xf>
    <xf numFmtId="0" fontId="10" fillId="0" borderId="21" xfId="58" applyFont="1" applyBorder="1" applyAlignment="1" quotePrefix="1">
      <alignment horizontal="left" vertical="top" wrapText="1"/>
      <protection/>
    </xf>
    <xf numFmtId="0" fontId="10" fillId="0" borderId="21" xfId="58" applyFont="1" applyBorder="1" applyAlignment="1" quotePrefix="1">
      <alignment horizontal="justify" vertical="justify"/>
      <protection/>
    </xf>
    <xf numFmtId="0" fontId="10" fillId="0" borderId="27" xfId="0" applyFont="1" applyFill="1" applyBorder="1" applyAlignment="1">
      <alignment horizontal="left"/>
    </xf>
    <xf numFmtId="0" fontId="10" fillId="0" borderId="13" xfId="0" applyFont="1" applyFill="1" applyBorder="1" applyAlignment="1">
      <alignment horizontal="left"/>
    </xf>
    <xf numFmtId="0" fontId="0" fillId="0" borderId="23" xfId="0" applyBorder="1" applyAlignment="1">
      <alignment horizontal="justify" vertical="justify"/>
    </xf>
    <xf numFmtId="0" fontId="0" fillId="0" borderId="13" xfId="0" applyBorder="1" applyAlignment="1">
      <alignment horizontal="justify" vertical="justify"/>
    </xf>
    <xf numFmtId="0" fontId="10" fillId="0" borderId="14" xfId="0" applyFont="1" applyFill="1" applyBorder="1" applyAlignment="1" quotePrefix="1">
      <alignment horizontal="justify" vertical="justify"/>
    </xf>
    <xf numFmtId="0" fontId="10" fillId="0" borderId="27" xfId="58" applyFont="1" applyBorder="1" applyAlignment="1">
      <alignment horizontal="justify" vertical="justify"/>
      <protection/>
    </xf>
    <xf numFmtId="0" fontId="10" fillId="0" borderId="22" xfId="58" applyFont="1" applyBorder="1" applyAlignment="1">
      <alignment horizontal="justify" vertical="justify"/>
      <protection/>
    </xf>
    <xf numFmtId="0" fontId="19" fillId="0" borderId="30" xfId="58" applyFont="1" applyBorder="1" applyAlignment="1">
      <alignment vertical="top" wrapText="1"/>
      <protection/>
    </xf>
    <xf numFmtId="1" fontId="19" fillId="0" borderId="30" xfId="58" applyNumberFormat="1" applyFont="1" applyFill="1" applyBorder="1" applyAlignment="1" quotePrefix="1">
      <alignment horizontal="center" vertical="center"/>
      <protection/>
    </xf>
    <xf numFmtId="0" fontId="19" fillId="0" borderId="30" xfId="58" applyFont="1" applyFill="1" applyBorder="1" applyAlignment="1">
      <alignment vertical="top" wrapText="1"/>
      <protection/>
    </xf>
    <xf numFmtId="1" fontId="19" fillId="0" borderId="30" xfId="58" applyNumberFormat="1" applyFont="1" applyFill="1" applyBorder="1" applyAlignment="1">
      <alignment horizontal="center" vertical="center"/>
      <protection/>
    </xf>
    <xf numFmtId="0" fontId="19" fillId="0" borderId="30" xfId="58" applyFont="1" applyBorder="1" applyAlignment="1">
      <alignment vertical="top"/>
      <protection/>
    </xf>
    <xf numFmtId="2" fontId="19" fillId="0" borderId="30" xfId="58" applyNumberFormat="1" applyFont="1" applyFill="1" applyBorder="1" applyAlignment="1">
      <alignment horizontal="center" vertical="center"/>
      <protection/>
    </xf>
    <xf numFmtId="169" fontId="19" fillId="0" borderId="30" xfId="58" applyNumberFormat="1" applyFont="1" applyFill="1" applyBorder="1" applyAlignment="1" quotePrefix="1">
      <alignment horizontal="center" vertical="center"/>
      <protection/>
    </xf>
    <xf numFmtId="0" fontId="19" fillId="0" borderId="17" xfId="58" applyFont="1" applyBorder="1" applyAlignment="1">
      <alignment horizontal="justify" vertical="justify"/>
      <protection/>
    </xf>
    <xf numFmtId="0" fontId="19" fillId="0" borderId="17" xfId="58" applyFont="1" applyBorder="1" applyAlignment="1">
      <alignment horizontal="justify" vertical="top"/>
      <protection/>
    </xf>
    <xf numFmtId="0" fontId="19" fillId="0" borderId="30" xfId="58" applyFont="1" applyBorder="1" applyAlignment="1">
      <alignment horizontal="justify" vertical="top"/>
      <protection/>
    </xf>
    <xf numFmtId="0" fontId="19" fillId="0" borderId="30" xfId="58" applyFont="1" applyFill="1" applyBorder="1" applyAlignment="1">
      <alignment horizontal="justify" vertical="top"/>
      <protection/>
    </xf>
    <xf numFmtId="0" fontId="19" fillId="0" borderId="27" xfId="58" applyFont="1" applyBorder="1" applyAlignment="1">
      <alignment horizontal="justify" vertical="top"/>
      <protection/>
    </xf>
    <xf numFmtId="0" fontId="6" fillId="0" borderId="0" xfId="58" applyFont="1" applyAlignment="1">
      <alignment horizontal="center"/>
      <protection/>
    </xf>
    <xf numFmtId="0" fontId="7" fillId="0" borderId="0" xfId="58" applyFont="1" applyAlignment="1">
      <alignment horizontal="center"/>
      <protection/>
    </xf>
    <xf numFmtId="0" fontId="6" fillId="0" borderId="0" xfId="58" applyFont="1" applyAlignment="1">
      <alignment horizontal="center" wrapText="1"/>
      <protection/>
    </xf>
    <xf numFmtId="0" fontId="5" fillId="0" borderId="0" xfId="58" applyFont="1" applyAlignment="1">
      <alignment horizontal="right"/>
      <protection/>
    </xf>
    <xf numFmtId="0" fontId="5" fillId="0" borderId="0" xfId="58" applyFont="1" applyBorder="1" applyAlignment="1">
      <alignment horizontal="center"/>
      <protection/>
    </xf>
    <xf numFmtId="0" fontId="5" fillId="0" borderId="24" xfId="58" applyFont="1" applyBorder="1" applyAlignment="1">
      <alignment horizontal="center"/>
      <protection/>
    </xf>
    <xf numFmtId="0" fontId="8" fillId="33" borderId="25" xfId="58" applyFont="1" applyFill="1" applyBorder="1" applyAlignment="1">
      <alignment horizontal="center" vertical="center" wrapText="1"/>
      <protection/>
    </xf>
    <xf numFmtId="0" fontId="8" fillId="33" borderId="26" xfId="58" applyFont="1" applyFill="1" applyBorder="1" applyAlignment="1">
      <alignment horizontal="center" vertical="center" wrapText="1"/>
      <protection/>
    </xf>
    <xf numFmtId="0" fontId="9" fillId="0" borderId="14" xfId="58" applyFont="1" applyBorder="1" applyAlignment="1">
      <alignment horizontal="justify" vertical="justify"/>
      <protection/>
    </xf>
    <xf numFmtId="0" fontId="9" fillId="0" borderId="14" xfId="0" applyFont="1" applyBorder="1" applyAlignment="1">
      <alignment horizontal="justify" vertical="justify"/>
    </xf>
    <xf numFmtId="0" fontId="9" fillId="0" borderId="22" xfId="58" applyFont="1" applyBorder="1" applyAlignment="1">
      <alignment horizontal="center"/>
      <protection/>
    </xf>
    <xf numFmtId="0" fontId="9" fillId="0" borderId="23" xfId="58" applyFont="1" applyBorder="1" applyAlignment="1">
      <alignment horizontal="center"/>
      <protection/>
    </xf>
    <xf numFmtId="0" fontId="8" fillId="33" borderId="18" xfId="58" applyFont="1" applyFill="1" applyBorder="1" applyAlignment="1">
      <alignment horizontal="center" vertical="center" wrapText="1"/>
      <protection/>
    </xf>
    <xf numFmtId="0" fontId="8" fillId="33" borderId="29" xfId="58" applyFont="1" applyFill="1" applyBorder="1" applyAlignment="1">
      <alignment horizontal="center" vertical="center" wrapText="1"/>
      <protection/>
    </xf>
    <xf numFmtId="0" fontId="8" fillId="33" borderId="27" xfId="58" applyFont="1" applyFill="1" applyBorder="1" applyAlignment="1">
      <alignment horizontal="center" vertical="center" wrapText="1"/>
      <protection/>
    </xf>
    <xf numFmtId="0" fontId="8" fillId="33" borderId="13" xfId="58" applyFont="1" applyFill="1" applyBorder="1" applyAlignment="1">
      <alignment horizontal="center" vertical="center" wrapText="1"/>
      <protection/>
    </xf>
    <xf numFmtId="0" fontId="8" fillId="33" borderId="21" xfId="58" applyFont="1" applyFill="1" applyBorder="1" applyAlignment="1">
      <alignment horizontal="center" vertical="center" wrapText="1"/>
      <protection/>
    </xf>
    <xf numFmtId="0" fontId="8" fillId="33" borderId="14" xfId="58" applyFont="1" applyFill="1" applyBorder="1" applyAlignment="1">
      <alignment horizontal="center" vertical="center" wrapText="1"/>
      <protection/>
    </xf>
    <xf numFmtId="0" fontId="8" fillId="33" borderId="22" xfId="58" applyFont="1" applyFill="1" applyBorder="1" applyAlignment="1">
      <alignment horizontal="center" vertical="center" wrapText="1"/>
      <protection/>
    </xf>
    <xf numFmtId="0" fontId="8" fillId="33" borderId="23" xfId="58" applyFont="1" applyFill="1" applyBorder="1" applyAlignment="1">
      <alignment horizontal="center" vertical="center" wrapText="1"/>
      <protection/>
    </xf>
    <xf numFmtId="0" fontId="9" fillId="0" borderId="10" xfId="58" applyFont="1" applyBorder="1" applyAlignment="1">
      <alignment horizontal="center"/>
      <protection/>
    </xf>
    <xf numFmtId="0" fontId="8" fillId="0" borderId="22" xfId="58" applyFont="1" applyFill="1" applyBorder="1" applyAlignment="1">
      <alignment horizontal="left" wrapText="1"/>
      <protection/>
    </xf>
    <xf numFmtId="0" fontId="8" fillId="0" borderId="10" xfId="58" applyFont="1" applyFill="1" applyBorder="1" applyAlignment="1">
      <alignment horizontal="left" wrapText="1"/>
      <protection/>
    </xf>
    <xf numFmtId="0" fontId="8" fillId="0" borderId="23" xfId="58" applyFont="1" applyFill="1" applyBorder="1" applyAlignment="1">
      <alignment horizontal="left" wrapText="1"/>
      <protection/>
    </xf>
    <xf numFmtId="0" fontId="8" fillId="35" borderId="17" xfId="58" applyFont="1" applyFill="1" applyBorder="1" applyAlignment="1">
      <alignment horizontal="center" vertical="center" wrapText="1"/>
      <protection/>
    </xf>
    <xf numFmtId="0" fontId="8" fillId="35" borderId="25" xfId="58" applyFont="1" applyFill="1" applyBorder="1" applyAlignment="1">
      <alignment horizontal="center" vertical="center" wrapText="1"/>
      <protection/>
    </xf>
    <xf numFmtId="0" fontId="8" fillId="35" borderId="26" xfId="58" applyFont="1" applyFill="1" applyBorder="1" applyAlignment="1">
      <alignment horizontal="center" vertical="center" wrapText="1"/>
      <protection/>
    </xf>
    <xf numFmtId="0" fontId="8" fillId="0" borderId="0" xfId="58" applyFont="1" applyFill="1" applyBorder="1" applyAlignment="1">
      <alignment horizontal="left" vertical="top" wrapText="1"/>
      <protection/>
    </xf>
    <xf numFmtId="0" fontId="8" fillId="33" borderId="19" xfId="58" applyFont="1" applyFill="1" applyBorder="1" applyAlignment="1">
      <alignment horizontal="center" vertical="center" wrapText="1"/>
      <protection/>
    </xf>
    <xf numFmtId="0" fontId="9" fillId="0" borderId="0" xfId="60" applyFont="1" applyBorder="1" applyAlignment="1">
      <alignment horizontal="left" wrapText="1"/>
      <protection/>
    </xf>
    <xf numFmtId="0" fontId="8" fillId="0" borderId="0" xfId="60" applyFont="1" applyAlignment="1">
      <alignment wrapText="1"/>
      <protection/>
    </xf>
    <xf numFmtId="0" fontId="9" fillId="0" borderId="0" xfId="60" applyFont="1" applyAlignment="1">
      <alignment wrapText="1"/>
      <protection/>
    </xf>
    <xf numFmtId="0" fontId="8" fillId="33" borderId="18" xfId="60" applyFont="1" applyFill="1" applyBorder="1" applyAlignment="1">
      <alignment horizontal="center" vertical="center" wrapText="1"/>
      <protection/>
    </xf>
    <xf numFmtId="0" fontId="8" fillId="33" borderId="19" xfId="60" applyFont="1" applyFill="1" applyBorder="1" applyAlignment="1">
      <alignment horizontal="center" vertical="center" wrapText="1"/>
      <protection/>
    </xf>
    <xf numFmtId="49" fontId="8" fillId="33" borderId="27" xfId="60" applyNumberFormat="1" applyFont="1" applyFill="1" applyBorder="1" applyAlignment="1">
      <alignment horizontal="center" vertical="center" wrapText="1"/>
      <protection/>
    </xf>
    <xf numFmtId="49" fontId="8" fillId="33" borderId="13" xfId="60" applyNumberFormat="1" applyFont="1" applyFill="1" applyBorder="1" applyAlignment="1">
      <alignment horizontal="center" vertical="center" wrapText="1"/>
      <protection/>
    </xf>
    <xf numFmtId="49" fontId="8" fillId="33" borderId="22" xfId="60" applyNumberFormat="1" applyFont="1" applyFill="1" applyBorder="1" applyAlignment="1">
      <alignment horizontal="center" vertical="center" wrapText="1"/>
      <protection/>
    </xf>
    <xf numFmtId="49" fontId="8" fillId="33" borderId="23" xfId="60" applyNumberFormat="1" applyFont="1" applyFill="1" applyBorder="1" applyAlignment="1">
      <alignment horizontal="center" vertical="center" wrapText="1"/>
      <protection/>
    </xf>
    <xf numFmtId="0" fontId="8" fillId="35" borderId="17"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9" fillId="0" borderId="28" xfId="60" applyFont="1" applyBorder="1" applyAlignment="1">
      <alignment horizontal="justify" vertical="justify" wrapText="1"/>
      <protection/>
    </xf>
    <xf numFmtId="0" fontId="9" fillId="0" borderId="14" xfId="0" applyFont="1" applyBorder="1" applyAlignment="1">
      <alignment horizontal="justify" vertical="justify" wrapText="1"/>
    </xf>
    <xf numFmtId="0" fontId="9" fillId="0" borderId="28" xfId="0" applyFont="1" applyBorder="1" applyAlignment="1">
      <alignment horizontal="justify" vertical="justify" wrapText="1"/>
    </xf>
    <xf numFmtId="0" fontId="9" fillId="0" borderId="28" xfId="60" applyFont="1" applyBorder="1" applyAlignment="1">
      <alignment horizontal="justify" vertical="justify"/>
      <protection/>
    </xf>
    <xf numFmtId="0" fontId="9" fillId="0" borderId="14" xfId="60" applyFont="1" applyBorder="1" applyAlignment="1">
      <alignment horizontal="justify" vertical="justify"/>
      <protection/>
    </xf>
    <xf numFmtId="0" fontId="10" fillId="0" borderId="29" xfId="0" applyFont="1" applyBorder="1" applyAlignment="1">
      <alignment horizontal="justify" vertical="justify"/>
    </xf>
    <xf numFmtId="0" fontId="0" fillId="0" borderId="19" xfId="0" applyBorder="1" applyAlignment="1">
      <alignment horizontal="justify" vertical="justify"/>
    </xf>
    <xf numFmtId="0" fontId="11" fillId="0" borderId="17" xfId="0"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9" fillId="0" borderId="10" xfId="0" applyFont="1" applyBorder="1" applyAlignment="1">
      <alignment horizontal="center"/>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8" xfId="0" applyFont="1" applyFill="1" applyBorder="1" applyAlignment="1">
      <alignment horizontal="justify" vertical="center" wrapText="1"/>
    </xf>
    <xf numFmtId="0" fontId="8" fillId="33" borderId="19" xfId="0" applyFont="1" applyFill="1" applyBorder="1" applyAlignment="1">
      <alignment horizontal="justify" vertical="center" wrapText="1"/>
    </xf>
    <xf numFmtId="0" fontId="0" fillId="0" borderId="29" xfId="0" applyBorder="1" applyAlignment="1">
      <alignment horizontal="justify" vertical="justify"/>
    </xf>
    <xf numFmtId="0" fontId="10" fillId="0" borderId="21" xfId="58" applyFont="1" applyBorder="1" applyAlignment="1">
      <alignment horizontal="justify" vertical="justify"/>
      <protection/>
    </xf>
    <xf numFmtId="0" fontId="0" fillId="0" borderId="14" xfId="0" applyBorder="1" applyAlignment="1">
      <alignment horizontal="justify" vertical="justify"/>
    </xf>
    <xf numFmtId="0" fontId="10" fillId="0" borderId="21" xfId="0" applyFont="1" applyFill="1" applyBorder="1" applyAlignment="1">
      <alignment horizontal="left" wrapText="1"/>
    </xf>
    <xf numFmtId="0" fontId="10" fillId="0" borderId="14" xfId="0" applyFont="1" applyFill="1" applyBorder="1" applyAlignment="1">
      <alignment horizontal="left" wrapText="1"/>
    </xf>
    <xf numFmtId="0" fontId="10" fillId="0" borderId="21" xfId="0" applyFont="1" applyFill="1" applyBorder="1" applyAlignment="1" quotePrefix="1">
      <alignment horizontal="justify" vertical="justify"/>
    </xf>
    <xf numFmtId="0" fontId="10" fillId="0" borderId="22" xfId="0" applyFont="1" applyFill="1" applyBorder="1" applyAlignment="1" quotePrefix="1">
      <alignment horizontal="justify" vertical="justify"/>
    </xf>
    <xf numFmtId="0" fontId="0" fillId="0" borderId="23" xfId="0" applyBorder="1" applyAlignment="1">
      <alignment horizontal="justify" vertical="justify"/>
    </xf>
    <xf numFmtId="0" fontId="10" fillId="0" borderId="21" xfId="0" applyFont="1" applyFill="1" applyBorder="1" applyAlignment="1" quotePrefix="1">
      <alignment horizontal="justify"/>
    </xf>
    <xf numFmtId="0" fontId="0" fillId="0" borderId="14" xfId="0" applyBorder="1" applyAlignment="1">
      <alignment horizontal="justify"/>
    </xf>
    <xf numFmtId="0" fontId="10" fillId="0" borderId="27" xfId="0" applyFont="1" applyFill="1" applyBorder="1" applyAlignment="1">
      <alignment horizontal="justify" vertical="justify"/>
    </xf>
    <xf numFmtId="0" fontId="0" fillId="0" borderId="13" xfId="0" applyBorder="1" applyAlignment="1">
      <alignment horizontal="justify" vertical="justify"/>
    </xf>
    <xf numFmtId="0" fontId="10" fillId="0" borderId="21" xfId="0" applyFont="1" applyFill="1" applyBorder="1" applyAlignment="1">
      <alignment horizontal="justify" vertical="justify"/>
    </xf>
    <xf numFmtId="0" fontId="10" fillId="0" borderId="14" xfId="0" applyFont="1" applyFill="1" applyBorder="1" applyAlignment="1">
      <alignment horizontal="justify" vertical="justify"/>
    </xf>
    <xf numFmtId="0" fontId="10" fillId="0" borderId="21" xfId="0" applyFont="1" applyFill="1" applyBorder="1" applyAlignment="1">
      <alignment horizontal="left"/>
    </xf>
    <xf numFmtId="0" fontId="10" fillId="0" borderId="14" xfId="0" applyFont="1" applyFill="1" applyBorder="1" applyAlignment="1">
      <alignment horizontal="left"/>
    </xf>
    <xf numFmtId="0" fontId="10" fillId="0" borderId="21" xfId="0" applyFont="1" applyBorder="1" applyAlignment="1">
      <alignment horizontal="justify" vertical="justify"/>
    </xf>
    <xf numFmtId="0" fontId="10" fillId="0" borderId="27" xfId="0" applyFont="1" applyFill="1" applyBorder="1" applyAlignment="1">
      <alignment horizontal="left"/>
    </xf>
    <xf numFmtId="0" fontId="10" fillId="0" borderId="13" xfId="0" applyFont="1" applyFill="1" applyBorder="1" applyAlignment="1">
      <alignment horizontal="left"/>
    </xf>
    <xf numFmtId="0" fontId="0" fillId="0" borderId="21" xfId="0" applyBorder="1" applyAlignment="1">
      <alignment horizontal="left" wrapText="1"/>
    </xf>
    <xf numFmtId="0" fontId="0" fillId="0" borderId="14" xfId="0" applyBorder="1" applyAlignment="1">
      <alignment horizontal="left" wrapText="1"/>
    </xf>
    <xf numFmtId="0" fontId="10" fillId="0" borderId="21" xfId="58" applyFont="1" applyFill="1" applyBorder="1" applyAlignment="1">
      <alignment horizontal="left" vertical="top" wrapText="1"/>
      <protection/>
    </xf>
    <xf numFmtId="0" fontId="10" fillId="0" borderId="14" xfId="58" applyFont="1" applyFill="1" applyBorder="1" applyAlignment="1">
      <alignment horizontal="left" vertical="top" wrapText="1"/>
      <protection/>
    </xf>
    <xf numFmtId="0" fontId="10" fillId="0" borderId="27" xfId="58" applyFont="1" applyFill="1" applyBorder="1" applyAlignment="1">
      <alignment horizontal="left" vertical="top" wrapText="1"/>
      <protection/>
    </xf>
    <xf numFmtId="0" fontId="10" fillId="0" borderId="13" xfId="58" applyFont="1" applyFill="1" applyBorder="1" applyAlignment="1">
      <alignment horizontal="left" vertical="top" wrapText="1"/>
      <protection/>
    </xf>
    <xf numFmtId="0" fontId="10" fillId="0" borderId="22" xfId="58" applyFont="1" applyFill="1" applyBorder="1" applyAlignment="1">
      <alignment horizontal="left" vertical="top" wrapText="1"/>
      <protection/>
    </xf>
    <xf numFmtId="0" fontId="10" fillId="0" borderId="23" xfId="58" applyFont="1" applyFill="1" applyBorder="1" applyAlignment="1">
      <alignment horizontal="left" vertical="top" wrapText="1"/>
      <protection/>
    </xf>
    <xf numFmtId="0" fontId="18" fillId="0" borderId="21" xfId="58" applyFont="1" applyFill="1" applyBorder="1" applyAlignment="1">
      <alignment horizontal="left" vertical="top" wrapText="1"/>
      <protection/>
    </xf>
    <xf numFmtId="0" fontId="10" fillId="0" borderId="21" xfId="58" applyFont="1" applyBorder="1" applyAlignment="1">
      <alignment horizontal="left" vertical="top" wrapText="1"/>
      <protection/>
    </xf>
    <xf numFmtId="0" fontId="10" fillId="0" borderId="14" xfId="58" applyFont="1" applyBorder="1" applyAlignment="1">
      <alignment horizontal="left" vertical="top" wrapText="1"/>
      <protection/>
    </xf>
    <xf numFmtId="0" fontId="10" fillId="0" borderId="21"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22" xfId="0" applyFont="1" applyFill="1" applyBorder="1" applyAlignment="1">
      <alignment horizontal="left" wrapText="1"/>
    </xf>
    <xf numFmtId="0" fontId="10" fillId="0" borderId="23" xfId="0" applyFont="1" applyFill="1" applyBorder="1" applyAlignment="1">
      <alignment horizontal="left" wrapText="1"/>
    </xf>
    <xf numFmtId="0" fontId="10" fillId="0" borderId="22" xfId="0" applyFont="1" applyFill="1" applyBorder="1" applyAlignment="1">
      <alignment horizontal="left"/>
    </xf>
    <xf numFmtId="0" fontId="10" fillId="0" borderId="23" xfId="0" applyFont="1" applyFill="1" applyBorder="1" applyAlignment="1">
      <alignment horizontal="left"/>
    </xf>
    <xf numFmtId="0" fontId="10" fillId="0" borderId="22" xfId="0" applyFont="1" applyFill="1" applyBorder="1" applyAlignment="1">
      <alignment horizontal="justify" vertical="justify"/>
    </xf>
    <xf numFmtId="0" fontId="11" fillId="33" borderId="17" xfId="58" applyFont="1" applyFill="1" applyBorder="1" applyAlignment="1">
      <alignment horizontal="left" vertical="center" wrapText="1"/>
      <protection/>
    </xf>
    <xf numFmtId="0" fontId="11" fillId="33" borderId="26" xfId="58" applyFont="1" applyFill="1" applyBorder="1" applyAlignment="1">
      <alignment horizontal="left" vertical="center" wrapText="1"/>
      <protection/>
    </xf>
    <xf numFmtId="0" fontId="11" fillId="35" borderId="0" xfId="0" applyFont="1" applyFill="1" applyAlignment="1">
      <alignment horizontal="center" vertical="center" wrapText="1"/>
    </xf>
    <xf numFmtId="0" fontId="10" fillId="0" borderId="13" xfId="0" applyFont="1" applyFill="1" applyBorder="1" applyAlignment="1">
      <alignment horizontal="justify" vertical="justify"/>
    </xf>
    <xf numFmtId="0" fontId="9" fillId="0" borderId="25" xfId="58" applyFont="1" applyFill="1" applyBorder="1" applyAlignment="1">
      <alignment horizontal="left" vertical="center" wrapText="1"/>
      <protection/>
    </xf>
    <xf numFmtId="0" fontId="8" fillId="33" borderId="17" xfId="57" applyFont="1" applyFill="1" applyBorder="1" applyAlignment="1">
      <alignment horizontal="left" vertical="center" wrapText="1"/>
      <protection/>
    </xf>
    <xf numFmtId="0" fontId="8" fillId="33" borderId="25" xfId="57" applyFont="1" applyFill="1" applyBorder="1" applyAlignment="1">
      <alignment horizontal="left" vertical="center" wrapText="1"/>
      <protection/>
    </xf>
    <xf numFmtId="0" fontId="8" fillId="33" borderId="26" xfId="57" applyFont="1" applyFill="1" applyBorder="1" applyAlignment="1">
      <alignment horizontal="left" vertical="center" wrapText="1"/>
      <protection/>
    </xf>
    <xf numFmtId="0" fontId="9" fillId="0" borderId="10" xfId="57" applyFont="1" applyBorder="1" applyAlignment="1">
      <alignment horizontal="center"/>
      <protection/>
    </xf>
    <xf numFmtId="0" fontId="8" fillId="35" borderId="27" xfId="60" applyFont="1" applyFill="1" applyBorder="1" applyAlignment="1">
      <alignment horizontal="center" vertical="center" wrapText="1"/>
      <protection/>
    </xf>
    <xf numFmtId="0" fontId="8" fillId="35" borderId="24" xfId="60" applyFont="1" applyFill="1" applyBorder="1" applyAlignment="1">
      <alignment horizontal="center" vertical="center" wrapText="1"/>
      <protection/>
    </xf>
    <xf numFmtId="0" fontId="8" fillId="35" borderId="13" xfId="60" applyFont="1" applyFill="1" applyBorder="1" applyAlignment="1">
      <alignment horizontal="center" vertical="center" wrapText="1"/>
      <protection/>
    </xf>
    <xf numFmtId="0" fontId="8" fillId="33" borderId="17" xfId="60" applyFont="1" applyFill="1" applyBorder="1" applyAlignment="1">
      <alignment horizontal="center" vertical="center" wrapText="1"/>
      <protection/>
    </xf>
    <xf numFmtId="0" fontId="8" fillId="33" borderId="26" xfId="60" applyFont="1" applyFill="1" applyBorder="1" applyAlignment="1">
      <alignment horizontal="center" vertical="center" wrapText="1"/>
      <protection/>
    </xf>
    <xf numFmtId="0" fontId="8" fillId="33" borderId="17" xfId="60" applyFont="1" applyFill="1" applyBorder="1" applyAlignment="1">
      <alignment horizontal="center" wrapText="1"/>
      <protection/>
    </xf>
    <xf numFmtId="0" fontId="8" fillId="33" borderId="25" xfId="60" applyFont="1" applyFill="1" applyBorder="1" applyAlignment="1">
      <alignment horizontal="center" wrapText="1"/>
      <protection/>
    </xf>
    <xf numFmtId="0" fontId="8" fillId="33" borderId="26" xfId="60" applyFont="1" applyFill="1" applyBorder="1" applyAlignment="1">
      <alignment horizontal="center" wrapText="1"/>
      <protection/>
    </xf>
    <xf numFmtId="0" fontId="9" fillId="33" borderId="29" xfId="60" applyFont="1" applyFill="1" applyBorder="1" applyAlignment="1">
      <alignment horizontal="center" vertical="center" wrapText="1"/>
      <protection/>
    </xf>
    <xf numFmtId="0" fontId="9" fillId="33" borderId="19" xfId="60" applyFont="1" applyFill="1" applyBorder="1" applyAlignment="1">
      <alignment horizontal="center" vertical="center" wrapText="1"/>
      <protection/>
    </xf>
    <xf numFmtId="0" fontId="9" fillId="33" borderId="2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8" fillId="33" borderId="18" xfId="0" applyFont="1" applyFill="1" applyBorder="1" applyAlignment="1">
      <alignment horizontal="center" wrapText="1"/>
    </xf>
    <xf numFmtId="0" fontId="8" fillId="33" borderId="19" xfId="0" applyFont="1" applyFill="1" applyBorder="1" applyAlignment="1">
      <alignment horizontal="center" wrapText="1"/>
    </xf>
    <xf numFmtId="0" fontId="9" fillId="33" borderId="19" xfId="0" applyFont="1" applyFill="1" applyBorder="1" applyAlignment="1">
      <alignment wrapText="1"/>
    </xf>
    <xf numFmtId="0" fontId="8" fillId="33" borderId="17"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9" fillId="0" borderId="18" xfId="0" applyFont="1" applyBorder="1" applyAlignment="1">
      <alignment horizontal="justify" vertical="justify"/>
    </xf>
    <xf numFmtId="0" fontId="15" fillId="0" borderId="29" xfId="0" applyFont="1" applyBorder="1" applyAlignment="1">
      <alignment horizontal="justify" vertical="justify"/>
    </xf>
    <xf numFmtId="0" fontId="15" fillId="0" borderId="19" xfId="0" applyFont="1" applyBorder="1" applyAlignment="1">
      <alignment horizontal="justify" vertical="justify"/>
    </xf>
    <xf numFmtId="0" fontId="8" fillId="35" borderId="25" xfId="58" applyFont="1" applyFill="1" applyBorder="1" applyAlignment="1">
      <alignment horizontal="justify" vertical="center"/>
      <protection/>
    </xf>
    <xf numFmtId="0" fontId="8" fillId="35" borderId="26" xfId="58" applyFont="1" applyFill="1" applyBorder="1" applyAlignment="1">
      <alignment horizontal="justify" vertical="center"/>
      <protection/>
    </xf>
    <xf numFmtId="0" fontId="8" fillId="33" borderId="17" xfId="58" applyFont="1" applyFill="1" applyBorder="1" applyAlignment="1">
      <alignment horizontal="center" vertical="center" wrapText="1"/>
      <protection/>
    </xf>
    <xf numFmtId="49" fontId="8" fillId="0" borderId="17" xfId="58" applyNumberFormat="1" applyFont="1" applyBorder="1" applyAlignment="1">
      <alignment horizontal="center" vertical="center" wrapText="1"/>
      <protection/>
    </xf>
    <xf numFmtId="49" fontId="8" fillId="0" borderId="26" xfId="58" applyNumberFormat="1" applyFont="1" applyBorder="1" applyAlignment="1">
      <alignment horizontal="center" vertical="center" wrapText="1"/>
      <protection/>
    </xf>
    <xf numFmtId="0" fontId="8" fillId="33" borderId="18" xfId="64" applyFont="1" applyFill="1" applyBorder="1" applyAlignment="1">
      <alignment horizontal="center" vertical="center" wrapText="1"/>
      <protection/>
    </xf>
    <xf numFmtId="0" fontId="8" fillId="33" borderId="19" xfId="64" applyFont="1" applyFill="1" applyBorder="1" applyAlignment="1">
      <alignment horizontal="center" vertical="center" wrapText="1"/>
      <protection/>
    </xf>
    <xf numFmtId="0" fontId="9" fillId="33" borderId="25" xfId="0" applyFont="1" applyFill="1" applyBorder="1" applyAlignment="1">
      <alignment/>
    </xf>
    <xf numFmtId="0" fontId="9" fillId="0" borderId="10" xfId="64" applyFont="1" applyBorder="1" applyAlignment="1">
      <alignment horizontal="center" wrapText="1"/>
      <protection/>
    </xf>
    <xf numFmtId="0" fontId="9" fillId="0" borderId="17" xfId="0" applyFont="1" applyBorder="1" applyAlignment="1">
      <alignment horizontal="center" wrapText="1"/>
    </xf>
    <xf numFmtId="0" fontId="9" fillId="0" borderId="26" xfId="0" applyFont="1" applyBorder="1" applyAlignment="1">
      <alignment horizontal="center" wrapText="1"/>
    </xf>
    <xf numFmtId="0" fontId="8" fillId="0" borderId="17" xfId="0" applyFont="1" applyBorder="1" applyAlignment="1" quotePrefix="1">
      <alignment horizontal="center" wrapText="1"/>
    </xf>
    <xf numFmtId="0" fontId="8" fillId="0" borderId="27" xfId="0" applyFont="1" applyBorder="1" applyAlignment="1">
      <alignment horizontal="center" vertical="center"/>
    </xf>
    <xf numFmtId="0" fontId="8" fillId="0" borderId="13" xfId="0" applyFont="1" applyBorder="1" applyAlignment="1">
      <alignment horizontal="center" vertical="center"/>
    </xf>
    <xf numFmtId="2" fontId="8" fillId="0" borderId="22" xfId="0" applyNumberFormat="1" applyFont="1" applyBorder="1" applyAlignment="1" quotePrefix="1">
      <alignment horizontal="center"/>
    </xf>
    <xf numFmtId="2" fontId="8" fillId="0" borderId="23" xfId="0" applyNumberFormat="1" applyFont="1" applyBorder="1" applyAlignment="1">
      <alignment horizontal="center"/>
    </xf>
    <xf numFmtId="0" fontId="8" fillId="33" borderId="2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21</xdr:row>
      <xdr:rowOff>76200</xdr:rowOff>
    </xdr:from>
    <xdr:to>
      <xdr:col>9</xdr:col>
      <xdr:colOff>733425</xdr:colOff>
      <xdr:row>26</xdr:row>
      <xdr:rowOff>142875</xdr:rowOff>
    </xdr:to>
    <xdr:sp>
      <xdr:nvSpPr>
        <xdr:cNvPr id="1" name="1 CuadroTexto"/>
        <xdr:cNvSpPr txBox="1">
          <a:spLocks noChangeArrowheads="1"/>
        </xdr:cNvSpPr>
      </xdr:nvSpPr>
      <xdr:spPr>
        <a:xfrm>
          <a:off x="1866900" y="4181475"/>
          <a:ext cx="5724525" cy="15240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714375</xdr:colOff>
      <xdr:row>6</xdr:row>
      <xdr:rowOff>47625</xdr:rowOff>
    </xdr:to>
    <xdr:pic>
      <xdr:nvPicPr>
        <xdr:cNvPr id="2" name="Imagen 1"/>
        <xdr:cNvPicPr preferRelativeResize="1">
          <a:picLocks noChangeAspect="1"/>
        </xdr:cNvPicPr>
      </xdr:nvPicPr>
      <xdr:blipFill>
        <a:blip r:embed="rId1"/>
        <a:stretch>
          <a:fillRect/>
        </a:stretch>
      </xdr:blipFill>
      <xdr:spPr>
        <a:xfrm>
          <a:off x="0" y="0"/>
          <a:ext cx="9858375"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5895975</xdr:colOff>
      <xdr:row>4</xdr:row>
      <xdr:rowOff>180975</xdr:rowOff>
    </xdr:to>
    <xdr:pic>
      <xdr:nvPicPr>
        <xdr:cNvPr id="1" name="Imagen 1"/>
        <xdr:cNvPicPr preferRelativeResize="1">
          <a:picLocks noChangeAspect="1"/>
        </xdr:cNvPicPr>
      </xdr:nvPicPr>
      <xdr:blipFill>
        <a:blip r:embed="rId1"/>
        <a:stretch>
          <a:fillRect/>
        </a:stretch>
      </xdr:blipFill>
      <xdr:spPr>
        <a:xfrm>
          <a:off x="0" y="9525"/>
          <a:ext cx="10267950" cy="895350"/>
        </a:xfrm>
        <a:prstGeom prst="rect">
          <a:avLst/>
        </a:prstGeom>
        <a:noFill/>
        <a:ln w="9525" cmpd="sng">
          <a:noFill/>
        </a:ln>
      </xdr:spPr>
    </xdr:pic>
    <xdr:clientData/>
  </xdr:twoCellAnchor>
  <xdr:oneCellAnchor>
    <xdr:from>
      <xdr:col>5</xdr:col>
      <xdr:colOff>1209675</xdr:colOff>
      <xdr:row>16</xdr:row>
      <xdr:rowOff>95250</xdr:rowOff>
    </xdr:from>
    <xdr:ext cx="3629025" cy="933450"/>
    <xdr:sp>
      <xdr:nvSpPr>
        <xdr:cNvPr id="2" name="Rectángulo 2"/>
        <xdr:cNvSpPr>
          <a:spLocks/>
        </xdr:cNvSpPr>
      </xdr:nvSpPr>
      <xdr:spPr>
        <a:xfrm>
          <a:off x="2447925" y="3686175"/>
          <a:ext cx="3629025" cy="933450"/>
        </a:xfrm>
        <a:prstGeom prst="rect">
          <a:avLst/>
        </a:prstGeom>
        <a:noFill/>
        <a:ln w="9525" cmpd="sng">
          <a:noFill/>
        </a:ln>
      </xdr:spPr>
      <xdr:txBody>
        <a:bodyPr vertOverflow="clip" wrap="square">
          <a:spAutoFit/>
        </a:bodyPr>
        <a:p>
          <a:pPr algn="ctr">
            <a:defRPr/>
          </a:pPr>
          <a:r>
            <a:rPr lang="en-US" cap="none" sz="5400" b="1" i="0" u="none" baseline="0"/>
            <a:t>NO </a:t>
          </a:r>
          <a:r>
            <a:rPr lang="en-US" cap="none" sz="5400" b="1" i="0" u="none" baseline="0"/>
            <a:t> APLICA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3514725</xdr:colOff>
      <xdr:row>5</xdr:row>
      <xdr:rowOff>104775</xdr:rowOff>
    </xdr:to>
    <xdr:pic>
      <xdr:nvPicPr>
        <xdr:cNvPr id="1" name="Imagen 1"/>
        <xdr:cNvPicPr preferRelativeResize="1">
          <a:picLocks noChangeAspect="1"/>
        </xdr:cNvPicPr>
      </xdr:nvPicPr>
      <xdr:blipFill>
        <a:blip r:embed="rId1"/>
        <a:stretch>
          <a:fillRect/>
        </a:stretch>
      </xdr:blipFill>
      <xdr:spPr>
        <a:xfrm>
          <a:off x="0" y="0"/>
          <a:ext cx="9829800" cy="990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3552825</xdr:colOff>
      <xdr:row>5</xdr:row>
      <xdr:rowOff>85725</xdr:rowOff>
    </xdr:to>
    <xdr:pic>
      <xdr:nvPicPr>
        <xdr:cNvPr id="1" name="Imagen 1"/>
        <xdr:cNvPicPr preferRelativeResize="1">
          <a:picLocks noChangeAspect="1"/>
        </xdr:cNvPicPr>
      </xdr:nvPicPr>
      <xdr:blipFill>
        <a:blip r:embed="rId1"/>
        <a:stretch>
          <a:fillRect/>
        </a:stretch>
      </xdr:blipFill>
      <xdr:spPr>
        <a:xfrm>
          <a:off x="0" y="0"/>
          <a:ext cx="9925050" cy="981075"/>
        </a:xfrm>
        <a:prstGeom prst="rect">
          <a:avLst/>
        </a:prstGeom>
        <a:noFill/>
        <a:ln w="9525" cmpd="sng">
          <a:noFill/>
        </a:ln>
      </xdr:spPr>
    </xdr:pic>
    <xdr:clientData/>
  </xdr:twoCellAnchor>
  <xdr:oneCellAnchor>
    <xdr:from>
      <xdr:col>1</xdr:col>
      <xdr:colOff>0</xdr:colOff>
      <xdr:row>19</xdr:row>
      <xdr:rowOff>0</xdr:rowOff>
    </xdr:from>
    <xdr:ext cx="3629025" cy="933450"/>
    <xdr:sp>
      <xdr:nvSpPr>
        <xdr:cNvPr id="2" name="Rectángulo 2"/>
        <xdr:cNvSpPr>
          <a:spLocks/>
        </xdr:cNvSpPr>
      </xdr:nvSpPr>
      <xdr:spPr>
        <a:xfrm>
          <a:off x="2714625" y="4152900"/>
          <a:ext cx="3629025" cy="933450"/>
        </a:xfrm>
        <a:prstGeom prst="rect">
          <a:avLst/>
        </a:prstGeom>
        <a:noFill/>
        <a:ln w="9525" cmpd="sng">
          <a:noFill/>
        </a:ln>
      </xdr:spPr>
      <xdr:txBody>
        <a:bodyPr vertOverflow="clip" wrap="square">
          <a:spAutoFit/>
        </a:bodyPr>
        <a:p>
          <a:pPr algn="ctr">
            <a:defRPr/>
          </a:pPr>
          <a:r>
            <a:rPr lang="en-US" cap="none" sz="5400" b="1" i="0" u="none" baseline="0"/>
            <a:t>NO </a:t>
          </a:r>
          <a:r>
            <a:rPr lang="en-US" cap="none" sz="5400" b="1" i="0" u="none" baseline="0"/>
            <a:t> APLICA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2</xdr:col>
      <xdr:colOff>2733675</xdr:colOff>
      <xdr:row>5</xdr:row>
      <xdr:rowOff>152400</xdr:rowOff>
    </xdr:to>
    <xdr:pic>
      <xdr:nvPicPr>
        <xdr:cNvPr id="1" name="Imagen 1"/>
        <xdr:cNvPicPr preferRelativeResize="1">
          <a:picLocks noChangeAspect="1"/>
        </xdr:cNvPicPr>
      </xdr:nvPicPr>
      <xdr:blipFill>
        <a:blip r:embed="rId1"/>
        <a:stretch>
          <a:fillRect/>
        </a:stretch>
      </xdr:blipFill>
      <xdr:spPr>
        <a:xfrm>
          <a:off x="0" y="247650"/>
          <a:ext cx="8372475" cy="771525"/>
        </a:xfrm>
        <a:prstGeom prst="rect">
          <a:avLst/>
        </a:prstGeom>
        <a:noFill/>
        <a:ln w="9525" cmpd="sng">
          <a:noFill/>
        </a:ln>
      </xdr:spPr>
    </xdr:pic>
    <xdr:clientData/>
  </xdr:twoCellAnchor>
  <xdr:oneCellAnchor>
    <xdr:from>
      <xdr:col>0</xdr:col>
      <xdr:colOff>1619250</xdr:colOff>
      <xdr:row>20</xdr:row>
      <xdr:rowOff>0</xdr:rowOff>
    </xdr:from>
    <xdr:ext cx="3629025" cy="933450"/>
    <xdr:sp>
      <xdr:nvSpPr>
        <xdr:cNvPr id="2" name="Rectángulo 2"/>
        <xdr:cNvSpPr>
          <a:spLocks/>
        </xdr:cNvSpPr>
      </xdr:nvSpPr>
      <xdr:spPr>
        <a:xfrm>
          <a:off x="1619250" y="3676650"/>
          <a:ext cx="3629025" cy="933450"/>
        </a:xfrm>
        <a:prstGeom prst="rect">
          <a:avLst/>
        </a:prstGeom>
        <a:noFill/>
        <a:ln w="9525" cmpd="sng">
          <a:noFill/>
        </a:ln>
      </xdr:spPr>
      <xdr:txBody>
        <a:bodyPr vertOverflow="clip" wrap="square">
          <a:spAutoFit/>
        </a:bodyPr>
        <a:p>
          <a:pPr algn="ctr">
            <a:defRPr/>
          </a:pPr>
          <a:r>
            <a:rPr lang="en-US" cap="none" sz="5400" b="1" i="0" u="none" baseline="0"/>
            <a:t>NO </a:t>
          </a:r>
          <a:r>
            <a:rPr lang="en-US" cap="none" sz="5400" b="1" i="0" u="none" baseline="0"/>
            <a:t> APLICA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4</xdr:col>
      <xdr:colOff>3971925</xdr:colOff>
      <xdr:row>4</xdr:row>
      <xdr:rowOff>438150</xdr:rowOff>
    </xdr:to>
    <xdr:pic>
      <xdr:nvPicPr>
        <xdr:cNvPr id="2" name="Imagen 1"/>
        <xdr:cNvPicPr preferRelativeResize="1">
          <a:picLocks noChangeAspect="1"/>
        </xdr:cNvPicPr>
      </xdr:nvPicPr>
      <xdr:blipFill>
        <a:blip r:embed="rId2"/>
        <a:stretch>
          <a:fillRect/>
        </a:stretch>
      </xdr:blipFill>
      <xdr:spPr>
        <a:xfrm>
          <a:off x="0" y="0"/>
          <a:ext cx="10267950" cy="1104900"/>
        </a:xfrm>
        <a:prstGeom prst="rect">
          <a:avLst/>
        </a:prstGeom>
        <a:noFill/>
        <a:ln w="9525" cmpd="sng">
          <a:noFill/>
        </a:ln>
      </xdr:spPr>
    </xdr:pic>
    <xdr:clientData/>
  </xdr:twoCellAnchor>
  <xdr:oneCellAnchor>
    <xdr:from>
      <xdr:col>0</xdr:col>
      <xdr:colOff>3228975</xdr:colOff>
      <xdr:row>17</xdr:row>
      <xdr:rowOff>85725</xdr:rowOff>
    </xdr:from>
    <xdr:ext cx="3629025" cy="933450"/>
    <xdr:sp>
      <xdr:nvSpPr>
        <xdr:cNvPr id="3" name="Rectángulo 2"/>
        <xdr:cNvSpPr>
          <a:spLocks/>
        </xdr:cNvSpPr>
      </xdr:nvSpPr>
      <xdr:spPr>
        <a:xfrm>
          <a:off x="3228975" y="4772025"/>
          <a:ext cx="3629025" cy="933450"/>
        </a:xfrm>
        <a:prstGeom prst="rect">
          <a:avLst/>
        </a:prstGeom>
        <a:noFill/>
        <a:ln w="9525" cmpd="sng">
          <a:noFill/>
        </a:ln>
      </xdr:spPr>
      <xdr:txBody>
        <a:bodyPr vertOverflow="clip" wrap="square">
          <a:spAutoFit/>
        </a:bodyPr>
        <a:p>
          <a:pPr algn="ctr">
            <a:defRPr/>
          </a:pPr>
          <a:r>
            <a:rPr lang="en-US" cap="none" sz="5400" b="1" i="0" u="none" baseline="0"/>
            <a:t>NO </a:t>
          </a:r>
          <a:r>
            <a:rPr lang="en-US" cap="none" sz="5400" b="1" i="0" u="none" baseline="0"/>
            <a:t> APLICA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4648200</xdr:colOff>
      <xdr:row>5</xdr:row>
      <xdr:rowOff>85725</xdr:rowOff>
    </xdr:to>
    <xdr:pic>
      <xdr:nvPicPr>
        <xdr:cNvPr id="1" name="Imagen 1"/>
        <xdr:cNvPicPr preferRelativeResize="1">
          <a:picLocks noChangeAspect="1"/>
        </xdr:cNvPicPr>
      </xdr:nvPicPr>
      <xdr:blipFill>
        <a:blip r:embed="rId1"/>
        <a:stretch>
          <a:fillRect/>
        </a:stretch>
      </xdr:blipFill>
      <xdr:spPr>
        <a:xfrm>
          <a:off x="0" y="0"/>
          <a:ext cx="9982200" cy="981075"/>
        </a:xfrm>
        <a:prstGeom prst="rect">
          <a:avLst/>
        </a:prstGeom>
        <a:noFill/>
        <a:ln w="9525" cmpd="sng">
          <a:noFill/>
        </a:ln>
      </xdr:spPr>
    </xdr:pic>
    <xdr:clientData/>
  </xdr:twoCellAnchor>
  <xdr:oneCellAnchor>
    <xdr:from>
      <xdr:col>3</xdr:col>
      <xdr:colOff>0</xdr:colOff>
      <xdr:row>19</xdr:row>
      <xdr:rowOff>0</xdr:rowOff>
    </xdr:from>
    <xdr:ext cx="3629025" cy="933450"/>
    <xdr:sp>
      <xdr:nvSpPr>
        <xdr:cNvPr id="2" name="Rectángulo 2"/>
        <xdr:cNvSpPr>
          <a:spLocks/>
        </xdr:cNvSpPr>
      </xdr:nvSpPr>
      <xdr:spPr>
        <a:xfrm>
          <a:off x="2009775" y="4067175"/>
          <a:ext cx="3629025" cy="933450"/>
        </a:xfrm>
        <a:prstGeom prst="rect">
          <a:avLst/>
        </a:prstGeom>
        <a:noFill/>
        <a:ln w="9525" cmpd="sng">
          <a:noFill/>
        </a:ln>
      </xdr:spPr>
      <xdr:txBody>
        <a:bodyPr vertOverflow="clip" wrap="square">
          <a:spAutoFit/>
        </a:bodyPr>
        <a:p>
          <a:pPr algn="ctr">
            <a:defRPr/>
          </a:pPr>
          <a:r>
            <a:rPr lang="en-US" cap="none" sz="5400" b="1" i="0" u="none" baseline="0"/>
            <a:t>NO </a:t>
          </a:r>
          <a:r>
            <a:rPr lang="en-US" cap="none" sz="5400" b="1" i="0" u="none" baseline="0"/>
            <a:t> APLICA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4505325</xdr:colOff>
      <xdr:row>5</xdr:row>
      <xdr:rowOff>28575</xdr:rowOff>
    </xdr:to>
    <xdr:pic>
      <xdr:nvPicPr>
        <xdr:cNvPr id="1" name="Imagen 1"/>
        <xdr:cNvPicPr preferRelativeResize="1">
          <a:picLocks noChangeAspect="1"/>
        </xdr:cNvPicPr>
      </xdr:nvPicPr>
      <xdr:blipFill>
        <a:blip r:embed="rId1"/>
        <a:stretch>
          <a:fillRect/>
        </a:stretch>
      </xdr:blipFill>
      <xdr:spPr>
        <a:xfrm>
          <a:off x="0" y="0"/>
          <a:ext cx="9877425" cy="933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6181725</xdr:colOff>
      <xdr:row>5</xdr:row>
      <xdr:rowOff>161925</xdr:rowOff>
    </xdr:to>
    <xdr:pic>
      <xdr:nvPicPr>
        <xdr:cNvPr id="1" name="Imagen 1"/>
        <xdr:cNvPicPr preferRelativeResize="1">
          <a:picLocks noChangeAspect="1"/>
        </xdr:cNvPicPr>
      </xdr:nvPicPr>
      <xdr:blipFill>
        <a:blip r:embed="rId1"/>
        <a:stretch>
          <a:fillRect/>
        </a:stretch>
      </xdr:blipFill>
      <xdr:spPr>
        <a:xfrm>
          <a:off x="0" y="0"/>
          <a:ext cx="10058400" cy="1028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2809875</xdr:colOff>
      <xdr:row>5</xdr:row>
      <xdr:rowOff>104775</xdr:rowOff>
    </xdr:to>
    <xdr:pic>
      <xdr:nvPicPr>
        <xdr:cNvPr id="1" name="Imagen 1"/>
        <xdr:cNvPicPr preferRelativeResize="1">
          <a:picLocks noChangeAspect="1"/>
        </xdr:cNvPicPr>
      </xdr:nvPicPr>
      <xdr:blipFill>
        <a:blip r:embed="rId1"/>
        <a:stretch>
          <a:fillRect/>
        </a:stretch>
      </xdr:blipFill>
      <xdr:spPr>
        <a:xfrm>
          <a:off x="0" y="0"/>
          <a:ext cx="9601200" cy="981075"/>
        </a:xfrm>
        <a:prstGeom prst="rect">
          <a:avLst/>
        </a:prstGeom>
        <a:noFill/>
        <a:ln w="9525" cmpd="sng">
          <a:noFill/>
        </a:ln>
      </xdr:spPr>
    </xdr:pic>
    <xdr:clientData/>
  </xdr:twoCellAnchor>
  <xdr:oneCellAnchor>
    <xdr:from>
      <xdr:col>1</xdr:col>
      <xdr:colOff>323850</xdr:colOff>
      <xdr:row>25</xdr:row>
      <xdr:rowOff>95250</xdr:rowOff>
    </xdr:from>
    <xdr:ext cx="5143500" cy="933450"/>
    <xdr:sp>
      <xdr:nvSpPr>
        <xdr:cNvPr id="2" name="Rectángulo 2"/>
        <xdr:cNvSpPr>
          <a:spLocks/>
        </xdr:cNvSpPr>
      </xdr:nvSpPr>
      <xdr:spPr>
        <a:xfrm>
          <a:off x="1704975" y="5419725"/>
          <a:ext cx="5143500" cy="933450"/>
        </a:xfrm>
        <a:prstGeom prst="rect">
          <a:avLst/>
        </a:prstGeom>
        <a:noFill/>
        <a:ln w="9525" cmpd="sng">
          <a:noFill/>
        </a:ln>
      </xdr:spPr>
      <xdr:txBody>
        <a:bodyPr vertOverflow="clip" wrap="square"/>
        <a:p>
          <a:pPr algn="ctr">
            <a:defRPr/>
          </a:pPr>
          <a:r>
            <a:rPr lang="en-US" cap="none" sz="5400" b="1" i="0" u="none" baseline="0"/>
            <a:t>NO </a:t>
          </a:r>
          <a:r>
            <a:rPr lang="en-US" cap="none" sz="5400" b="1" i="0" u="none" baseline="0"/>
            <a:t> APLICA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3400425</xdr:colOff>
      <xdr:row>5</xdr:row>
      <xdr:rowOff>28575</xdr:rowOff>
    </xdr:to>
    <xdr:pic>
      <xdr:nvPicPr>
        <xdr:cNvPr id="1" name="Imagen 1"/>
        <xdr:cNvPicPr preferRelativeResize="1">
          <a:picLocks noChangeAspect="1"/>
        </xdr:cNvPicPr>
      </xdr:nvPicPr>
      <xdr:blipFill>
        <a:blip r:embed="rId1"/>
        <a:stretch>
          <a:fillRect/>
        </a:stretch>
      </xdr:blipFill>
      <xdr:spPr>
        <a:xfrm>
          <a:off x="0" y="0"/>
          <a:ext cx="923925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4533900</xdr:colOff>
      <xdr:row>5</xdr:row>
      <xdr:rowOff>123825</xdr:rowOff>
    </xdr:to>
    <xdr:pic>
      <xdr:nvPicPr>
        <xdr:cNvPr id="1" name="Imagen 1"/>
        <xdr:cNvPicPr preferRelativeResize="1">
          <a:picLocks noChangeAspect="1"/>
        </xdr:cNvPicPr>
      </xdr:nvPicPr>
      <xdr:blipFill>
        <a:blip r:embed="rId1"/>
        <a:stretch>
          <a:fillRect/>
        </a:stretch>
      </xdr:blipFill>
      <xdr:spPr>
        <a:xfrm>
          <a:off x="0" y="0"/>
          <a:ext cx="983932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638300"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638300" cy="0"/>
        </a:xfrm>
        <a:prstGeom prst="rect">
          <a:avLst/>
        </a:prstGeom>
        <a:noFill/>
        <a:ln w="9525" cmpd="sng">
          <a:noFill/>
        </a:ln>
      </xdr:spPr>
    </xdr:pic>
    <xdr:clientData/>
  </xdr:twoCellAnchor>
  <xdr:twoCellAnchor>
    <xdr:from>
      <xdr:col>0</xdr:col>
      <xdr:colOff>0</xdr:colOff>
      <xdr:row>0</xdr:row>
      <xdr:rowOff>0</xdr:rowOff>
    </xdr:from>
    <xdr:to>
      <xdr:col>8</xdr:col>
      <xdr:colOff>5448300</xdr:colOff>
      <xdr:row>5</xdr:row>
      <xdr:rowOff>133350</xdr:rowOff>
    </xdr:to>
    <xdr:pic>
      <xdr:nvPicPr>
        <xdr:cNvPr id="3" name="Imagen 1"/>
        <xdr:cNvPicPr preferRelativeResize="1">
          <a:picLocks noChangeAspect="1"/>
        </xdr:cNvPicPr>
      </xdr:nvPicPr>
      <xdr:blipFill>
        <a:blip r:embed="rId2"/>
        <a:stretch>
          <a:fillRect/>
        </a:stretch>
      </xdr:blipFill>
      <xdr:spPr>
        <a:xfrm>
          <a:off x="0" y="0"/>
          <a:ext cx="105060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5133975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0315575"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xdr:from>
      <xdr:col>0</xdr:col>
      <xdr:colOff>0</xdr:colOff>
      <xdr:row>0</xdr:row>
      <xdr:rowOff>0</xdr:rowOff>
    </xdr:from>
    <xdr:to>
      <xdr:col>7</xdr:col>
      <xdr:colOff>990600</xdr:colOff>
      <xdr:row>5</xdr:row>
      <xdr:rowOff>85725</xdr:rowOff>
    </xdr:to>
    <xdr:pic>
      <xdr:nvPicPr>
        <xdr:cNvPr id="2" name="Imagen 1"/>
        <xdr:cNvPicPr preferRelativeResize="1">
          <a:picLocks noChangeAspect="1"/>
        </xdr:cNvPicPr>
      </xdr:nvPicPr>
      <xdr:blipFill>
        <a:blip r:embed="rId2"/>
        <a:stretch>
          <a:fillRect/>
        </a:stretch>
      </xdr:blipFill>
      <xdr:spPr>
        <a:xfrm>
          <a:off x="0" y="0"/>
          <a:ext cx="10906125"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458700" cy="1143000"/>
        </a:xfrm>
        <a:prstGeom prst="rect">
          <a:avLst/>
        </a:prstGeom>
        <a:noFill/>
        <a:ln w="9525" cmpd="sng">
          <a:noFill/>
        </a:ln>
      </xdr:spPr>
    </xdr:pic>
    <xdr:clientData/>
  </xdr:twoCellAnchor>
  <xdr:oneCellAnchor>
    <xdr:from>
      <xdr:col>7</xdr:col>
      <xdr:colOff>0</xdr:colOff>
      <xdr:row>34</xdr:row>
      <xdr:rowOff>0</xdr:rowOff>
    </xdr:from>
    <xdr:ext cx="5143500" cy="933450"/>
    <xdr:sp>
      <xdr:nvSpPr>
        <xdr:cNvPr id="2" name="Rectángulo 2"/>
        <xdr:cNvSpPr>
          <a:spLocks/>
        </xdr:cNvSpPr>
      </xdr:nvSpPr>
      <xdr:spPr>
        <a:xfrm>
          <a:off x="4219575" y="6724650"/>
          <a:ext cx="5143500" cy="933450"/>
        </a:xfrm>
        <a:prstGeom prst="rect">
          <a:avLst/>
        </a:prstGeom>
        <a:noFill/>
        <a:ln w="9525" cmpd="sng">
          <a:noFill/>
        </a:ln>
      </xdr:spPr>
      <xdr:txBody>
        <a:bodyPr vertOverflow="clip" wrap="square"/>
        <a:p>
          <a:pPr algn="ctr">
            <a:defRPr/>
          </a:pPr>
          <a:r>
            <a:rPr lang="en-US" cap="none" sz="5400" b="1" i="0" u="none" baseline="0"/>
            <a:t>NO </a:t>
          </a:r>
          <a:r>
            <a:rPr lang="en-US" cap="none" sz="5400" b="1" i="0" u="none" baseline="0"/>
            <a:t> APLICA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3209925</xdr:colOff>
      <xdr:row>3</xdr:row>
      <xdr:rowOff>142875</xdr:rowOff>
    </xdr:to>
    <xdr:pic>
      <xdr:nvPicPr>
        <xdr:cNvPr id="1" name="Imagen 1"/>
        <xdr:cNvPicPr preferRelativeResize="1">
          <a:picLocks noChangeAspect="1"/>
        </xdr:cNvPicPr>
      </xdr:nvPicPr>
      <xdr:blipFill>
        <a:blip r:embed="rId1"/>
        <a:stretch>
          <a:fillRect/>
        </a:stretch>
      </xdr:blipFill>
      <xdr:spPr>
        <a:xfrm>
          <a:off x="0" y="0"/>
          <a:ext cx="7334250" cy="685800"/>
        </a:xfrm>
        <a:prstGeom prst="rect">
          <a:avLst/>
        </a:prstGeom>
        <a:noFill/>
        <a:ln w="9525" cmpd="sng">
          <a:noFill/>
        </a:ln>
      </xdr:spPr>
    </xdr:pic>
    <xdr:clientData/>
  </xdr:twoCellAnchor>
  <xdr:oneCellAnchor>
    <xdr:from>
      <xdr:col>4</xdr:col>
      <xdr:colOff>114300</xdr:colOff>
      <xdr:row>24</xdr:row>
      <xdr:rowOff>104775</xdr:rowOff>
    </xdr:from>
    <xdr:ext cx="5467350" cy="942975"/>
    <xdr:sp>
      <xdr:nvSpPr>
        <xdr:cNvPr id="2" name="Rectángulo 2"/>
        <xdr:cNvSpPr>
          <a:spLocks/>
        </xdr:cNvSpPr>
      </xdr:nvSpPr>
      <xdr:spPr>
        <a:xfrm>
          <a:off x="1104900" y="5105400"/>
          <a:ext cx="5467350" cy="942975"/>
        </a:xfrm>
        <a:prstGeom prst="rect">
          <a:avLst/>
        </a:prstGeom>
        <a:noFill/>
        <a:ln w="9525" cmpd="sng">
          <a:noFill/>
        </a:ln>
      </xdr:spPr>
      <xdr:txBody>
        <a:bodyPr vertOverflow="clip" wrap="square"/>
        <a:p>
          <a:pPr algn="ctr">
            <a:defRPr/>
          </a:pPr>
          <a:r>
            <a:rPr lang="en-US" cap="none" sz="5400" b="1" i="0" u="none" baseline="0"/>
            <a:t>NO </a:t>
          </a:r>
          <a:r>
            <a:rPr lang="en-US" cap="none" sz="5400" b="1" i="0" u="none" baseline="0"/>
            <a:t> APLICA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5</xdr:row>
      <xdr:rowOff>57150</xdr:rowOff>
    </xdr:to>
    <xdr:pic>
      <xdr:nvPicPr>
        <xdr:cNvPr id="1" name="Imagen 1"/>
        <xdr:cNvPicPr preferRelativeResize="1">
          <a:picLocks noChangeAspect="1"/>
        </xdr:cNvPicPr>
      </xdr:nvPicPr>
      <xdr:blipFill>
        <a:blip r:embed="rId1"/>
        <a:stretch>
          <a:fillRect/>
        </a:stretch>
      </xdr:blipFill>
      <xdr:spPr>
        <a:xfrm>
          <a:off x="0" y="0"/>
          <a:ext cx="1145857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FINANZAS\Configuraci&#243;n%20local\Archivos%20temporales%20de%20Internet\Content.Outlook\P59IK4FR\GUIA%20IAT%20ENERO-DICIEMBRE\GU&#205;A%20ULTIMA\Copia%20de%20IAT%20ver%20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Jorge.Mayes\Documents\2013\INFORMES%20TRIMESTRALES%20A%20FINANZAS\2do%20trimestre%20infome%20a%20finanzas\2do%20Informe%20de%20Avance%20Program&#225;tico%20Presupuestal%20ene-junio_%20s&#243;lo%20PAPR%20e%20IAPP%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rátula"/>
      <sheetName val="IOGA"/>
      <sheetName val="IDT"/>
      <sheetName val="EPCG-I"/>
      <sheetName val="PAPR"/>
      <sheetName val="IAPP"/>
      <sheetName val="IPPROF"/>
      <sheetName val="AROFEV"/>
      <sheetName val="EVPP-I"/>
      <sheetName val="EVPP-II"/>
      <sheetName val="ADyS-I"/>
      <sheetName val="ADyS-II"/>
      <sheetName val="FIDCO-I"/>
      <sheetName val="FIDCO-II"/>
      <sheetName val="PEDPE"/>
      <sheetName val="REA-I"/>
      <sheetName val="REA-II"/>
      <sheetName val="APOGA-I"/>
      <sheetName val="APOGA-II"/>
    </sheetNames>
    <sheetDataSet>
      <sheetData sheetId="2">
        <row r="13">
          <cell r="A1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M43"/>
  <sheetViews>
    <sheetView showGridLines="0" zoomScale="90" zoomScaleNormal="90" zoomScalePageLayoutView="0" workbookViewId="0" topLeftCell="A1">
      <selection activeCell="N22" sqref="N22"/>
    </sheetView>
  </sheetViews>
  <sheetFormatPr defaultColWidth="11.421875" defaultRowHeight="12.75"/>
  <cols>
    <col min="1" max="16384" width="11.421875" style="1" customWidth="1"/>
  </cols>
  <sheetData>
    <row r="13" spans="1:13" ht="32.25">
      <c r="A13" s="302"/>
      <c r="B13" s="302"/>
      <c r="C13" s="302"/>
      <c r="D13" s="302"/>
      <c r="E13" s="302"/>
      <c r="F13" s="302"/>
      <c r="G13" s="302"/>
      <c r="H13" s="302"/>
      <c r="I13" s="302"/>
      <c r="J13" s="302"/>
      <c r="K13" s="302"/>
      <c r="L13" s="302"/>
      <c r="M13" s="302"/>
    </row>
    <row r="15" spans="1:13" ht="30.75">
      <c r="A15" s="303" t="s">
        <v>172</v>
      </c>
      <c r="B15" s="303"/>
      <c r="C15" s="303"/>
      <c r="D15" s="303"/>
      <c r="E15" s="303"/>
      <c r="F15" s="303"/>
      <c r="G15" s="303"/>
      <c r="H15" s="303"/>
      <c r="I15" s="303"/>
      <c r="J15" s="303"/>
      <c r="K15" s="303"/>
      <c r="L15" s="303"/>
      <c r="M15" s="303"/>
    </row>
    <row r="16" spans="1:13" ht="30.75">
      <c r="A16" s="303" t="s">
        <v>173</v>
      </c>
      <c r="B16" s="303"/>
      <c r="C16" s="303"/>
      <c r="D16" s="303"/>
      <c r="E16" s="303"/>
      <c r="F16" s="303"/>
      <c r="G16" s="303"/>
      <c r="H16" s="303"/>
      <c r="I16" s="303"/>
      <c r="J16" s="303"/>
      <c r="K16" s="303"/>
      <c r="L16" s="303"/>
      <c r="M16" s="303"/>
    </row>
    <row r="23" spans="1:13" ht="63.75" customHeight="1">
      <c r="A23" s="304" t="s">
        <v>169</v>
      </c>
      <c r="B23" s="302"/>
      <c r="C23" s="302"/>
      <c r="D23" s="302"/>
      <c r="E23" s="302"/>
      <c r="F23" s="302"/>
      <c r="G23" s="302"/>
      <c r="H23" s="302"/>
      <c r="I23" s="302"/>
      <c r="J23" s="302"/>
      <c r="K23" s="302"/>
      <c r="L23" s="302"/>
      <c r="M23" s="302"/>
    </row>
    <row r="41" spans="1:13" s="5" customFormat="1" ht="17.25">
      <c r="A41" s="3" t="s">
        <v>64</v>
      </c>
      <c r="B41" s="4"/>
      <c r="C41" s="4"/>
      <c r="D41" s="2"/>
      <c r="E41" s="6"/>
      <c r="F41" s="6"/>
      <c r="H41" s="305" t="s">
        <v>96</v>
      </c>
      <c r="I41" s="305"/>
      <c r="J41" s="6"/>
      <c r="K41" s="6"/>
      <c r="L41" s="6"/>
      <c r="M41" s="6"/>
    </row>
    <row r="42" spans="1:13" s="5" customFormat="1" ht="17.25">
      <c r="A42" s="3"/>
      <c r="B42" s="307" t="s">
        <v>174</v>
      </c>
      <c r="C42" s="307"/>
      <c r="D42" s="307"/>
      <c r="E42" s="307"/>
      <c r="F42" s="307"/>
      <c r="J42" s="307" t="s">
        <v>175</v>
      </c>
      <c r="K42" s="307"/>
      <c r="L42" s="307"/>
      <c r="M42" s="307"/>
    </row>
    <row r="43" spans="2:13" ht="17.25">
      <c r="B43" s="306" t="s">
        <v>178</v>
      </c>
      <c r="C43" s="306"/>
      <c r="D43" s="306"/>
      <c r="E43" s="306"/>
      <c r="F43" s="306"/>
      <c r="G43" s="5"/>
      <c r="H43" s="5"/>
      <c r="I43" s="5"/>
      <c r="J43" s="306" t="s">
        <v>179</v>
      </c>
      <c r="K43" s="306"/>
      <c r="L43" s="306"/>
      <c r="M43" s="306"/>
    </row>
  </sheetData>
  <sheetProtection/>
  <mergeCells count="9">
    <mergeCell ref="A13:M13"/>
    <mergeCell ref="A15:M15"/>
    <mergeCell ref="A23:M23"/>
    <mergeCell ref="H41:I41"/>
    <mergeCell ref="A16:M16"/>
    <mergeCell ref="J43:M43"/>
    <mergeCell ref="J42:M42"/>
    <mergeCell ref="B42:F42"/>
    <mergeCell ref="B43:F4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1:G49"/>
  <sheetViews>
    <sheetView showGridLines="0" zoomScaleSheetLayoutView="70" zoomScalePageLayoutView="0" workbookViewId="0" topLeftCell="A1">
      <selection activeCell="G31" sqref="G31"/>
    </sheetView>
  </sheetViews>
  <sheetFormatPr defaultColWidth="11.421875" defaultRowHeight="12.75"/>
  <cols>
    <col min="1" max="3" width="3.421875" style="79" customWidth="1"/>
    <col min="4" max="4" width="4.57421875" style="79" customWidth="1"/>
    <col min="5" max="5" width="3.7109375" style="79" customWidth="1"/>
    <col min="6" max="6" width="47.00390625" style="79" customWidth="1"/>
    <col min="7" max="7" width="91.140625" style="79" customWidth="1"/>
    <col min="8" max="16384" width="11.421875" style="79" customWidth="1"/>
  </cols>
  <sheetData>
    <row r="1" ht="14.25">
      <c r="G1" s="80"/>
    </row>
    <row r="2" ht="14.25">
      <c r="G2" s="80"/>
    </row>
    <row r="3" ht="14.25">
      <c r="G3" s="80"/>
    </row>
    <row r="4" ht="14.25">
      <c r="G4" s="80"/>
    </row>
    <row r="5" ht="14.25">
      <c r="G5" s="80"/>
    </row>
    <row r="6" ht="14.25">
      <c r="G6" s="80"/>
    </row>
    <row r="7" ht="8.25" customHeight="1"/>
    <row r="8" spans="1:7" ht="34.5" customHeight="1">
      <c r="A8" s="340" t="s">
        <v>67</v>
      </c>
      <c r="B8" s="341"/>
      <c r="C8" s="341"/>
      <c r="D8" s="341"/>
      <c r="E8" s="341"/>
      <c r="F8" s="341"/>
      <c r="G8" s="342"/>
    </row>
    <row r="9" ht="6" customHeight="1">
      <c r="G9" s="158"/>
    </row>
    <row r="10" spans="1:7" ht="19.5" customHeight="1">
      <c r="A10" s="18" t="str">
        <f>+'1 IOGA'!A8:F8</f>
        <v>UNIDAD RESPONSABLE DEL GASTO: 32 A0 00 INSTITUTO DE ACCESO A LA INFORMACIÓN PÚBLICA Y PROTECCIÓN DE DATOS PERSONALES DEL DISTRITO FEDERAL.</v>
      </c>
      <c r="B10" s="159"/>
      <c r="C10" s="159"/>
      <c r="D10" s="160"/>
      <c r="E10" s="160"/>
      <c r="F10" s="160"/>
      <c r="G10" s="91"/>
    </row>
    <row r="11" spans="1:7" ht="19.5" customHeight="1">
      <c r="A11" s="18" t="str">
        <f>+'1 IOGA'!A9:F9</f>
        <v>PERÍODO: ENERO-SEPTIEMBRE 2013.</v>
      </c>
      <c r="B11" s="81"/>
      <c r="C11" s="81"/>
      <c r="D11" s="82"/>
      <c r="E11" s="82"/>
      <c r="F11" s="82"/>
      <c r="G11" s="83"/>
    </row>
    <row r="12" spans="1:7" ht="54" customHeight="1">
      <c r="A12" s="157" t="s">
        <v>68</v>
      </c>
      <c r="B12" s="157" t="s">
        <v>76</v>
      </c>
      <c r="C12" s="157" t="s">
        <v>73</v>
      </c>
      <c r="D12" s="157" t="s">
        <v>74</v>
      </c>
      <c r="E12" s="157" t="s">
        <v>17</v>
      </c>
      <c r="F12" s="157" t="s">
        <v>18</v>
      </c>
      <c r="G12" s="93" t="s">
        <v>69</v>
      </c>
    </row>
    <row r="13" spans="1:7" ht="14.25">
      <c r="A13" s="161"/>
      <c r="B13" s="162"/>
      <c r="C13" s="162"/>
      <c r="D13" s="162"/>
      <c r="E13" s="162"/>
      <c r="F13" s="162"/>
      <c r="G13" s="89"/>
    </row>
    <row r="14" spans="1:7" ht="13.5" customHeight="1">
      <c r="A14" s="89" t="s">
        <v>0</v>
      </c>
      <c r="B14" s="89"/>
      <c r="C14" s="89"/>
      <c r="D14" s="89"/>
      <c r="E14" s="89"/>
      <c r="F14" s="89"/>
      <c r="G14" s="174"/>
    </row>
    <row r="15" spans="1:7" ht="13.5" customHeight="1">
      <c r="A15" s="89"/>
      <c r="B15" s="89" t="s">
        <v>0</v>
      </c>
      <c r="C15" s="89"/>
      <c r="D15" s="89"/>
      <c r="E15" s="89"/>
      <c r="F15" s="89"/>
      <c r="G15" s="174"/>
    </row>
    <row r="16" spans="1:7" ht="14.25">
      <c r="A16" s="162"/>
      <c r="B16" s="162"/>
      <c r="C16" s="89" t="s">
        <v>0</v>
      </c>
      <c r="D16" s="89"/>
      <c r="E16" s="89"/>
      <c r="F16" s="89"/>
      <c r="G16" s="174"/>
    </row>
    <row r="17" spans="1:7" ht="13.5" customHeight="1">
      <c r="A17" s="162"/>
      <c r="B17" s="162"/>
      <c r="C17" s="162"/>
      <c r="D17" s="89" t="s">
        <v>0</v>
      </c>
      <c r="E17" s="164"/>
      <c r="F17" s="164"/>
      <c r="G17" s="164"/>
    </row>
    <row r="18" spans="1:7" ht="14.25">
      <c r="A18" s="164"/>
      <c r="B18" s="164"/>
      <c r="C18" s="162"/>
      <c r="D18" s="162"/>
      <c r="E18" s="89" t="s">
        <v>0</v>
      </c>
      <c r="F18" s="89" t="s">
        <v>0</v>
      </c>
      <c r="G18" s="163" t="s">
        <v>70</v>
      </c>
    </row>
    <row r="19" spans="1:7" ht="14.25">
      <c r="A19" s="164"/>
      <c r="B19" s="164"/>
      <c r="C19" s="164"/>
      <c r="D19" s="164"/>
      <c r="E19" s="164"/>
      <c r="F19" s="164"/>
      <c r="G19" s="163" t="s">
        <v>71</v>
      </c>
    </row>
    <row r="20" spans="1:7" ht="14.25">
      <c r="A20" s="164"/>
      <c r="B20" s="164"/>
      <c r="C20" s="164"/>
      <c r="D20" s="164"/>
      <c r="E20" s="164"/>
      <c r="F20" s="164"/>
      <c r="G20" s="163" t="s">
        <v>72</v>
      </c>
    </row>
    <row r="21" spans="1:7" ht="14.25">
      <c r="A21" s="164"/>
      <c r="B21" s="164"/>
      <c r="C21" s="164"/>
      <c r="D21" s="164"/>
      <c r="E21" s="164"/>
      <c r="F21" s="164"/>
      <c r="G21" s="164"/>
    </row>
    <row r="22" spans="1:7" ht="14.25">
      <c r="A22" s="164"/>
      <c r="B22" s="164"/>
      <c r="C22" s="164"/>
      <c r="D22" s="164"/>
      <c r="E22" s="164"/>
      <c r="F22" s="164"/>
      <c r="G22" s="164"/>
    </row>
    <row r="23" spans="1:7" ht="14.25">
      <c r="A23" s="164"/>
      <c r="B23" s="164"/>
      <c r="C23" s="164"/>
      <c r="D23" s="164"/>
      <c r="E23" s="164"/>
      <c r="F23" s="164"/>
      <c r="G23" s="164"/>
    </row>
    <row r="24" spans="1:7" ht="14.25">
      <c r="A24" s="164"/>
      <c r="B24" s="164"/>
      <c r="C24" s="164"/>
      <c r="D24" s="164"/>
      <c r="E24" s="164"/>
      <c r="F24" s="164"/>
      <c r="G24" s="164"/>
    </row>
    <row r="25" spans="1:7" ht="14.25">
      <c r="A25" s="164"/>
      <c r="B25" s="164"/>
      <c r="C25" s="164"/>
      <c r="D25" s="164"/>
      <c r="E25" s="164"/>
      <c r="F25" s="164"/>
      <c r="G25" s="164"/>
    </row>
    <row r="26" spans="1:7" ht="14.25">
      <c r="A26" s="164"/>
      <c r="B26" s="164"/>
      <c r="C26" s="164"/>
      <c r="D26" s="164"/>
      <c r="E26" s="164"/>
      <c r="F26" s="164"/>
      <c r="G26" s="164"/>
    </row>
    <row r="27" spans="1:7" ht="14.25">
      <c r="A27" s="164"/>
      <c r="B27" s="164"/>
      <c r="C27" s="164"/>
      <c r="D27" s="164"/>
      <c r="E27" s="164"/>
      <c r="F27" s="164"/>
      <c r="G27" s="164"/>
    </row>
    <row r="28" spans="1:7" ht="14.25">
      <c r="A28" s="164"/>
      <c r="B28" s="164"/>
      <c r="C28" s="164"/>
      <c r="D28" s="164"/>
      <c r="E28" s="164"/>
      <c r="F28" s="164"/>
      <c r="G28" s="164"/>
    </row>
    <row r="29" spans="1:7" ht="14.25">
      <c r="A29" s="164"/>
      <c r="B29" s="164"/>
      <c r="C29" s="164"/>
      <c r="D29" s="164"/>
      <c r="E29" s="164"/>
      <c r="F29" s="164"/>
      <c r="G29" s="164"/>
    </row>
    <row r="30" spans="1:7" ht="14.25">
      <c r="A30" s="164"/>
      <c r="B30" s="164"/>
      <c r="C30" s="164"/>
      <c r="D30" s="164"/>
      <c r="E30" s="164"/>
      <c r="F30" s="164"/>
      <c r="G30" s="164"/>
    </row>
    <row r="31" spans="1:7" ht="14.25">
      <c r="A31" s="164"/>
      <c r="B31" s="164"/>
      <c r="C31" s="164"/>
      <c r="D31" s="164"/>
      <c r="E31" s="164"/>
      <c r="F31" s="164"/>
      <c r="G31" s="164"/>
    </row>
    <row r="32" spans="1:7" ht="14.25">
      <c r="A32" s="164"/>
      <c r="B32" s="164"/>
      <c r="C32" s="164"/>
      <c r="D32" s="164"/>
      <c r="E32" s="164"/>
      <c r="F32" s="164"/>
      <c r="G32" s="164"/>
    </row>
    <row r="33" spans="1:7" ht="14.25">
      <c r="A33" s="164"/>
      <c r="B33" s="164"/>
      <c r="C33" s="164"/>
      <c r="D33" s="164"/>
      <c r="E33" s="164"/>
      <c r="F33" s="164"/>
      <c r="G33" s="164"/>
    </row>
    <row r="34" spans="1:7" ht="14.25">
      <c r="A34" s="164"/>
      <c r="B34" s="164"/>
      <c r="C34" s="164"/>
      <c r="D34" s="164"/>
      <c r="E34" s="164"/>
      <c r="F34" s="164"/>
      <c r="G34" s="164"/>
    </row>
    <row r="35" spans="1:7" ht="14.25">
      <c r="A35" s="164"/>
      <c r="B35" s="164"/>
      <c r="C35" s="164"/>
      <c r="D35" s="164"/>
      <c r="E35" s="164"/>
      <c r="F35" s="164"/>
      <c r="G35" s="164"/>
    </row>
    <row r="36" spans="1:7" ht="14.25">
      <c r="A36" s="164"/>
      <c r="B36" s="164"/>
      <c r="C36" s="164"/>
      <c r="D36" s="164"/>
      <c r="E36" s="164"/>
      <c r="F36" s="164"/>
      <c r="G36" s="164"/>
    </row>
    <row r="37" spans="1:7" ht="14.25">
      <c r="A37" s="164"/>
      <c r="B37" s="164"/>
      <c r="C37" s="164"/>
      <c r="D37" s="164"/>
      <c r="E37" s="164"/>
      <c r="F37" s="164"/>
      <c r="G37" s="164"/>
    </row>
    <row r="38" spans="1:7" ht="14.25">
      <c r="A38" s="164"/>
      <c r="B38" s="164"/>
      <c r="C38" s="164"/>
      <c r="D38" s="164"/>
      <c r="E38" s="164"/>
      <c r="F38" s="164"/>
      <c r="G38" s="164"/>
    </row>
    <row r="39" spans="1:7" ht="14.25">
      <c r="A39" s="164"/>
      <c r="B39" s="164"/>
      <c r="C39" s="164"/>
      <c r="D39" s="164"/>
      <c r="E39" s="164"/>
      <c r="F39" s="164"/>
      <c r="G39" s="164"/>
    </row>
    <row r="40" spans="1:7" ht="14.25">
      <c r="A40" s="164"/>
      <c r="B40" s="164"/>
      <c r="C40" s="164"/>
      <c r="D40" s="164"/>
      <c r="E40" s="164"/>
      <c r="F40" s="164"/>
      <c r="G40" s="164"/>
    </row>
    <row r="41" spans="1:7" ht="14.25">
      <c r="A41" s="164"/>
      <c r="B41" s="164"/>
      <c r="C41" s="164"/>
      <c r="D41" s="164"/>
      <c r="E41" s="164"/>
      <c r="F41" s="164"/>
      <c r="G41" s="164"/>
    </row>
    <row r="42" spans="1:7" ht="14.25">
      <c r="A42" s="164"/>
      <c r="B42" s="164"/>
      <c r="C42" s="164"/>
      <c r="D42" s="164"/>
      <c r="E42" s="164"/>
      <c r="F42" s="164"/>
      <c r="G42" s="164"/>
    </row>
    <row r="43" spans="1:7" ht="14.25">
      <c r="A43" s="164"/>
      <c r="B43" s="164"/>
      <c r="C43" s="164"/>
      <c r="D43" s="164"/>
      <c r="E43" s="164"/>
      <c r="F43" s="164"/>
      <c r="G43" s="164"/>
    </row>
    <row r="44" spans="1:7" ht="14.25">
      <c r="A44" s="164"/>
      <c r="B44" s="164"/>
      <c r="C44" s="164"/>
      <c r="D44" s="164"/>
      <c r="E44" s="164"/>
      <c r="F44" s="164"/>
      <c r="G44" s="164"/>
    </row>
    <row r="45" spans="1:7" ht="14.25">
      <c r="A45" s="164"/>
      <c r="B45" s="164"/>
      <c r="C45" s="164"/>
      <c r="D45" s="164"/>
      <c r="E45" s="164"/>
      <c r="F45" s="164"/>
      <c r="G45" s="164"/>
    </row>
    <row r="46" spans="1:7" ht="14.25">
      <c r="A46" s="165"/>
      <c r="B46" s="165"/>
      <c r="C46" s="165"/>
      <c r="D46" s="165"/>
      <c r="E46" s="165"/>
      <c r="F46" s="165"/>
      <c r="G46" s="165"/>
    </row>
    <row r="47" spans="1:3" ht="14.25">
      <c r="A47" s="87"/>
      <c r="B47" s="87"/>
      <c r="C47" s="87"/>
    </row>
    <row r="48" spans="1:7" ht="14.25">
      <c r="A48" s="35"/>
      <c r="B48" s="35"/>
      <c r="C48" s="35"/>
      <c r="F48" s="166"/>
      <c r="G48" s="36"/>
    </row>
    <row r="49" spans="1:7" ht="14.25">
      <c r="A49" s="95"/>
      <c r="B49" s="95"/>
      <c r="C49" s="95"/>
      <c r="F49" s="167"/>
      <c r="G49" s="38"/>
    </row>
  </sheetData>
  <sheetProtection/>
  <mergeCells count="1">
    <mergeCell ref="A8:G8"/>
  </mergeCells>
  <conditionalFormatting sqref="A11:C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ignoredErrors>
    <ignoredError sqref="A14:E18 F18" numberStoredAsText="1"/>
  </ignoredErrors>
  <drawing r:id="rId1"/>
</worksheet>
</file>

<file path=xl/worksheets/sheet11.xml><?xml version="1.0" encoding="utf-8"?>
<worksheet xmlns="http://schemas.openxmlformats.org/spreadsheetml/2006/main" xmlns:r="http://schemas.openxmlformats.org/officeDocument/2006/relationships">
  <dimension ref="A3:E44"/>
  <sheetViews>
    <sheetView showGridLines="0" zoomScale="85" zoomScaleNormal="85" zoomScalePageLayoutView="0" workbookViewId="0" topLeftCell="A7">
      <selection activeCell="A28" sqref="A28"/>
    </sheetView>
  </sheetViews>
  <sheetFormatPr defaultColWidth="11.421875" defaultRowHeight="12.75"/>
  <cols>
    <col min="1" max="1" width="46.00390625" style="79" customWidth="1"/>
    <col min="2" max="2" width="15.28125" style="79" customWidth="1"/>
    <col min="3" max="3" width="16.140625" style="79" customWidth="1"/>
    <col min="4" max="4" width="17.28125" style="79" customWidth="1"/>
    <col min="5" max="5" width="55.421875" style="79" customWidth="1"/>
    <col min="6" max="16384" width="11.421875" style="79" customWidth="1"/>
  </cols>
  <sheetData>
    <row r="3" ht="14.25">
      <c r="E3" s="80"/>
    </row>
    <row r="4" ht="14.25">
      <c r="E4" s="80"/>
    </row>
    <row r="5" ht="14.25">
      <c r="E5" s="80"/>
    </row>
    <row r="6" ht="14.25">
      <c r="E6" s="80"/>
    </row>
    <row r="8" spans="1:5" ht="34.5" customHeight="1">
      <c r="A8" s="340" t="s">
        <v>48</v>
      </c>
      <c r="B8" s="341"/>
      <c r="C8" s="341"/>
      <c r="D8" s="341"/>
      <c r="E8" s="342"/>
    </row>
    <row r="9" ht="6.75" customHeight="1"/>
    <row r="10" spans="1:5" ht="19.5" customHeight="1">
      <c r="A10" s="18" t="str">
        <f>+'1 IOGA'!A8:F8</f>
        <v>UNIDAD RESPONSABLE DEL GASTO: 32 A0 00 INSTITUTO DE ACCESO A LA INFORMACIÓN PÚBLICA Y PROTECCIÓN DE DATOS PERSONALES DEL DISTRITO FEDERAL.</v>
      </c>
      <c r="B10" s="81"/>
      <c r="C10" s="81"/>
      <c r="D10" s="81"/>
      <c r="E10" s="83"/>
    </row>
    <row r="11" spans="1:5" ht="19.5" customHeight="1">
      <c r="A11" s="18" t="str">
        <f>+'1 IOGA'!A9:F9</f>
        <v>PERÍODO: ENERO-SEPTIEMBRE 2013.</v>
      </c>
      <c r="B11" s="81"/>
      <c r="C11" s="81"/>
      <c r="D11" s="81"/>
      <c r="E11" s="83"/>
    </row>
    <row r="12" spans="1:5" ht="19.5" customHeight="1">
      <c r="A12" s="354" t="s">
        <v>27</v>
      </c>
      <c r="B12" s="419" t="s">
        <v>28</v>
      </c>
      <c r="C12" s="420"/>
      <c r="D12" s="354" t="s">
        <v>36</v>
      </c>
      <c r="E12" s="354" t="s">
        <v>24</v>
      </c>
    </row>
    <row r="13" spans="1:5" ht="19.5" customHeight="1">
      <c r="A13" s="355"/>
      <c r="B13" s="157" t="s">
        <v>197</v>
      </c>
      <c r="C13" s="157" t="s">
        <v>29</v>
      </c>
      <c r="D13" s="355"/>
      <c r="E13" s="355"/>
    </row>
    <row r="14" spans="1:5" ht="18" customHeight="1">
      <c r="A14" s="249" t="s">
        <v>208</v>
      </c>
      <c r="B14" s="250" t="s">
        <v>209</v>
      </c>
      <c r="C14" s="250">
        <v>5</v>
      </c>
      <c r="D14" s="251">
        <v>70000</v>
      </c>
      <c r="E14" s="421" t="s">
        <v>210</v>
      </c>
    </row>
    <row r="15" spans="1:5" ht="18" customHeight="1">
      <c r="A15" s="179"/>
      <c r="B15" s="179"/>
      <c r="C15" s="179"/>
      <c r="D15" s="179"/>
      <c r="E15" s="422"/>
    </row>
    <row r="16" spans="1:5" ht="18" customHeight="1">
      <c r="A16" s="179"/>
      <c r="B16" s="179"/>
      <c r="C16" s="179"/>
      <c r="D16" s="179"/>
      <c r="E16" s="422"/>
    </row>
    <row r="17" spans="1:5" ht="18" customHeight="1">
      <c r="A17" s="179"/>
      <c r="B17" s="179"/>
      <c r="C17" s="179"/>
      <c r="D17" s="179"/>
      <c r="E17" s="422"/>
    </row>
    <row r="18" spans="1:5" ht="18" customHeight="1">
      <c r="A18" s="179"/>
      <c r="B18" s="179"/>
      <c r="C18" s="179"/>
      <c r="D18" s="179"/>
      <c r="E18" s="423"/>
    </row>
    <row r="19" spans="1:5" ht="18" customHeight="1">
      <c r="A19" s="179"/>
      <c r="B19" s="179"/>
      <c r="C19" s="179"/>
      <c r="D19" s="179"/>
      <c r="E19" s="83"/>
    </row>
    <row r="20" spans="1:5" ht="18" customHeight="1">
      <c r="A20" s="179"/>
      <c r="B20" s="179"/>
      <c r="C20" s="179"/>
      <c r="D20" s="179"/>
      <c r="E20" s="83"/>
    </row>
    <row r="21" spans="1:5" ht="18" customHeight="1">
      <c r="A21" s="179"/>
      <c r="B21" s="179"/>
      <c r="C21" s="179"/>
      <c r="D21" s="179"/>
      <c r="E21" s="83"/>
    </row>
    <row r="22" spans="1:5" ht="18" customHeight="1">
      <c r="A22" s="179"/>
      <c r="B22" s="179"/>
      <c r="C22" s="179"/>
      <c r="D22" s="179"/>
      <c r="E22" s="83"/>
    </row>
    <row r="23" spans="1:5" ht="18" customHeight="1">
      <c r="A23" s="179"/>
      <c r="B23" s="179"/>
      <c r="C23" s="179"/>
      <c r="D23" s="179"/>
      <c r="E23" s="83"/>
    </row>
    <row r="24" spans="1:5" ht="18" customHeight="1">
      <c r="A24" s="179"/>
      <c r="B24" s="179"/>
      <c r="C24" s="179"/>
      <c r="D24" s="179"/>
      <c r="E24" s="83"/>
    </row>
    <row r="25" spans="1:5" ht="18" customHeight="1">
      <c r="A25" s="179"/>
      <c r="B25" s="179"/>
      <c r="C25" s="179"/>
      <c r="D25" s="179"/>
      <c r="E25" s="83"/>
    </row>
    <row r="26" spans="1:5" ht="18" customHeight="1">
      <c r="A26" s="179"/>
      <c r="B26" s="179"/>
      <c r="C26" s="179"/>
      <c r="D26" s="179"/>
      <c r="E26" s="83"/>
    </row>
    <row r="27" spans="1:5" ht="18" customHeight="1">
      <c r="A27" s="179"/>
      <c r="B27" s="179"/>
      <c r="C27" s="179"/>
      <c r="D27" s="179"/>
      <c r="E27" s="83"/>
    </row>
    <row r="28" spans="1:5" ht="18" customHeight="1">
      <c r="A28" s="179"/>
      <c r="B28" s="179"/>
      <c r="C28" s="179"/>
      <c r="D28" s="179"/>
      <c r="E28" s="83"/>
    </row>
    <row r="29" spans="1:5" ht="18" customHeight="1">
      <c r="A29" s="179"/>
      <c r="B29" s="179"/>
      <c r="C29" s="179"/>
      <c r="D29" s="179"/>
      <c r="E29" s="83"/>
    </row>
    <row r="30" spans="1:5" ht="18" customHeight="1">
      <c r="A30" s="179"/>
      <c r="B30" s="179"/>
      <c r="C30" s="179"/>
      <c r="D30" s="179"/>
      <c r="E30" s="83"/>
    </row>
    <row r="31" spans="1:5" ht="18" customHeight="1">
      <c r="A31" s="179"/>
      <c r="B31" s="179"/>
      <c r="C31" s="179"/>
      <c r="D31" s="179"/>
      <c r="E31" s="83"/>
    </row>
    <row r="32" spans="1:5" ht="18" customHeight="1">
      <c r="A32" s="179"/>
      <c r="B32" s="179"/>
      <c r="C32" s="179"/>
      <c r="D32" s="179"/>
      <c r="E32" s="83"/>
    </row>
    <row r="33" spans="1:5" ht="18" customHeight="1">
      <c r="A33" s="180"/>
      <c r="B33" s="180"/>
      <c r="C33" s="180"/>
      <c r="D33" s="180"/>
      <c r="E33" s="181"/>
    </row>
    <row r="34" spans="1:5" ht="18" customHeight="1">
      <c r="A34" s="180"/>
      <c r="B34" s="180"/>
      <c r="C34" s="180"/>
      <c r="D34" s="180"/>
      <c r="E34" s="181"/>
    </row>
    <row r="35" spans="1:5" ht="18" customHeight="1">
      <c r="A35" s="180"/>
      <c r="B35" s="180"/>
      <c r="C35" s="180"/>
      <c r="D35" s="180"/>
      <c r="E35" s="181"/>
    </row>
    <row r="36" spans="1:5" ht="18" customHeight="1">
      <c r="A36" s="180"/>
      <c r="B36" s="180"/>
      <c r="C36" s="180"/>
      <c r="D36" s="180"/>
      <c r="E36" s="181"/>
    </row>
    <row r="37" spans="1:5" ht="18" customHeight="1">
      <c r="A37" s="180"/>
      <c r="B37" s="180"/>
      <c r="C37" s="180"/>
      <c r="D37" s="180"/>
      <c r="E37" s="181"/>
    </row>
    <row r="38" spans="1:5" ht="18" customHeight="1">
      <c r="A38" s="180"/>
      <c r="B38" s="180"/>
      <c r="C38" s="180"/>
      <c r="D38" s="180"/>
      <c r="E38" s="181"/>
    </row>
    <row r="39" spans="1:5" ht="18" customHeight="1">
      <c r="A39" s="180"/>
      <c r="B39" s="180"/>
      <c r="C39" s="180"/>
      <c r="D39" s="180"/>
      <c r="E39" s="181"/>
    </row>
    <row r="40" spans="1:5" ht="18" customHeight="1">
      <c r="A40" s="180"/>
      <c r="B40" s="180"/>
      <c r="C40" s="180"/>
      <c r="D40" s="180"/>
      <c r="E40" s="181"/>
    </row>
    <row r="41" ht="14.25">
      <c r="A41" s="87" t="s">
        <v>35</v>
      </c>
    </row>
    <row r="43" spans="1:5" ht="14.25">
      <c r="A43" s="35"/>
      <c r="C43" s="36"/>
      <c r="E43" s="36"/>
    </row>
    <row r="44" spans="1:5" ht="14.25">
      <c r="A44" s="37"/>
      <c r="C44" s="38"/>
      <c r="E44" s="38"/>
    </row>
  </sheetData>
  <sheetProtection/>
  <mergeCells count="6">
    <mergeCell ref="A12:A13"/>
    <mergeCell ref="B12:C12"/>
    <mergeCell ref="D12:D13"/>
    <mergeCell ref="E12:E13"/>
    <mergeCell ref="A8:E8"/>
    <mergeCell ref="E14:E18"/>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dimension ref="A1:F43"/>
  <sheetViews>
    <sheetView showGridLines="0" zoomScalePageLayoutView="0" workbookViewId="0" topLeftCell="A13">
      <selection activeCell="F34" sqref="F34"/>
    </sheetView>
  </sheetViews>
  <sheetFormatPr defaultColWidth="11.421875" defaultRowHeight="12.75"/>
  <cols>
    <col min="1" max="1" width="40.7109375" style="79" customWidth="1"/>
    <col min="2" max="5" width="13.7109375" style="79" customWidth="1"/>
    <col min="6" max="6" width="55.421875" style="79" customWidth="1"/>
    <col min="7" max="16384" width="11.421875" style="79" customWidth="1"/>
  </cols>
  <sheetData>
    <row r="1" ht="14.25">
      <c r="F1" s="80"/>
    </row>
    <row r="2" ht="14.25">
      <c r="F2" s="80"/>
    </row>
    <row r="3" ht="14.25">
      <c r="F3" s="80"/>
    </row>
    <row r="4" ht="14.25">
      <c r="F4" s="80"/>
    </row>
    <row r="7" ht="5.25" customHeight="1"/>
    <row r="8" spans="1:6" ht="34.5" customHeight="1">
      <c r="A8" s="340" t="s">
        <v>49</v>
      </c>
      <c r="B8" s="341"/>
      <c r="C8" s="341"/>
      <c r="D8" s="341"/>
      <c r="E8" s="341"/>
      <c r="F8" s="342"/>
    </row>
    <row r="9" ht="6.75" customHeight="1"/>
    <row r="10" spans="1:6" ht="19.5" customHeight="1">
      <c r="A10" s="18" t="str">
        <f>+'1 IOGA'!A8:F8</f>
        <v>UNIDAD RESPONSABLE DEL GASTO: 32 A0 00 INSTITUTO DE ACCESO A LA INFORMACIÓN PÚBLICA Y PROTECCIÓN DE DATOS PERSONALES DEL DISTRITO FEDERAL.</v>
      </c>
      <c r="B10" s="81"/>
      <c r="C10" s="81"/>
      <c r="D10" s="81"/>
      <c r="E10" s="81"/>
      <c r="F10" s="83"/>
    </row>
    <row r="11" spans="1:6" ht="19.5" customHeight="1">
      <c r="A11" s="18" t="str">
        <f>+'1 IOGA'!A9:F9</f>
        <v>PERÍODO: ENERO-SEPTIEMBRE 2013.</v>
      </c>
      <c r="B11" s="81"/>
      <c r="C11" s="81"/>
      <c r="D11" s="81"/>
      <c r="E11" s="81"/>
      <c r="F11" s="83"/>
    </row>
    <row r="12" spans="1:6" ht="19.5" customHeight="1">
      <c r="A12" s="354" t="s">
        <v>50</v>
      </c>
      <c r="B12" s="170" t="s">
        <v>52</v>
      </c>
      <c r="C12" s="169"/>
      <c r="D12" s="182"/>
      <c r="E12" s="182"/>
      <c r="F12" s="354" t="s">
        <v>30</v>
      </c>
    </row>
    <row r="13" spans="1:6" ht="30" customHeight="1">
      <c r="A13" s="355"/>
      <c r="B13" s="157" t="s">
        <v>59</v>
      </c>
      <c r="C13" s="157" t="s">
        <v>58</v>
      </c>
      <c r="D13" s="157" t="s">
        <v>46</v>
      </c>
      <c r="E13" s="157" t="s">
        <v>51</v>
      </c>
      <c r="F13" s="355"/>
    </row>
    <row r="14" spans="1:6" ht="18" customHeight="1">
      <c r="A14" s="89" t="s">
        <v>0</v>
      </c>
      <c r="B14" s="89" t="s">
        <v>1</v>
      </c>
      <c r="C14" s="89" t="s">
        <v>2</v>
      </c>
      <c r="D14" s="89" t="s">
        <v>6</v>
      </c>
      <c r="E14" s="89" t="s">
        <v>3</v>
      </c>
      <c r="F14" s="89" t="s">
        <v>4</v>
      </c>
    </row>
    <row r="15" spans="1:6" ht="18" customHeight="1">
      <c r="A15" s="179"/>
      <c r="B15" s="179"/>
      <c r="C15" s="179"/>
      <c r="D15" s="179"/>
      <c r="E15" s="179"/>
      <c r="F15" s="83"/>
    </row>
    <row r="16" spans="1:6" ht="18" customHeight="1">
      <c r="A16" s="179"/>
      <c r="B16" s="179"/>
      <c r="C16" s="179"/>
      <c r="D16" s="179"/>
      <c r="E16" s="179"/>
      <c r="F16" s="83"/>
    </row>
    <row r="17" spans="1:6" ht="18" customHeight="1">
      <c r="A17" s="179"/>
      <c r="B17" s="179"/>
      <c r="C17" s="179"/>
      <c r="D17" s="179"/>
      <c r="E17" s="179"/>
      <c r="F17" s="83"/>
    </row>
    <row r="18" spans="1:6" ht="18" customHeight="1">
      <c r="A18" s="179"/>
      <c r="B18" s="179"/>
      <c r="C18" s="179"/>
      <c r="D18" s="179"/>
      <c r="E18" s="179"/>
      <c r="F18" s="83"/>
    </row>
    <row r="19" spans="1:6" ht="18" customHeight="1">
      <c r="A19" s="179"/>
      <c r="B19" s="179"/>
      <c r="C19" s="179"/>
      <c r="D19" s="179"/>
      <c r="E19" s="179"/>
      <c r="F19" s="83"/>
    </row>
    <row r="20" spans="1:6" ht="18" customHeight="1">
      <c r="A20" s="179"/>
      <c r="B20" s="179"/>
      <c r="C20" s="179"/>
      <c r="D20" s="179"/>
      <c r="E20" s="179"/>
      <c r="F20" s="83"/>
    </row>
    <row r="21" spans="1:6" ht="18" customHeight="1">
      <c r="A21" s="179"/>
      <c r="B21" s="179"/>
      <c r="C21" s="179"/>
      <c r="D21" s="179"/>
      <c r="E21" s="179"/>
      <c r="F21" s="83"/>
    </row>
    <row r="22" spans="1:6" ht="18" customHeight="1">
      <c r="A22" s="179"/>
      <c r="B22" s="179"/>
      <c r="C22" s="179"/>
      <c r="D22" s="179"/>
      <c r="E22" s="179"/>
      <c r="F22" s="83"/>
    </row>
    <row r="23" spans="1:6" ht="18" customHeight="1">
      <c r="A23" s="179"/>
      <c r="B23" s="179"/>
      <c r="C23" s="179"/>
      <c r="D23" s="179"/>
      <c r="E23" s="179"/>
      <c r="F23" s="83"/>
    </row>
    <row r="24" spans="1:6" ht="18" customHeight="1">
      <c r="A24" s="179"/>
      <c r="B24" s="179"/>
      <c r="C24" s="179"/>
      <c r="D24" s="179"/>
      <c r="E24" s="179"/>
      <c r="F24" s="83"/>
    </row>
    <row r="25" spans="1:6" ht="18" customHeight="1">
      <c r="A25" s="179"/>
      <c r="B25" s="179"/>
      <c r="C25" s="179"/>
      <c r="D25" s="179"/>
      <c r="E25" s="179"/>
      <c r="F25" s="83"/>
    </row>
    <row r="26" spans="1:6" ht="18" customHeight="1">
      <c r="A26" s="179"/>
      <c r="B26" s="179"/>
      <c r="C26" s="179"/>
      <c r="D26" s="179"/>
      <c r="E26" s="179"/>
      <c r="F26" s="83"/>
    </row>
    <row r="27" spans="1:6" ht="18" customHeight="1">
      <c r="A27" s="179"/>
      <c r="B27" s="179"/>
      <c r="C27" s="179"/>
      <c r="D27" s="179"/>
      <c r="E27" s="179"/>
      <c r="F27" s="83"/>
    </row>
    <row r="28" spans="1:6" ht="18" customHeight="1">
      <c r="A28" s="180"/>
      <c r="B28" s="180"/>
      <c r="C28" s="180"/>
      <c r="D28" s="180"/>
      <c r="E28" s="180"/>
      <c r="F28" s="181"/>
    </row>
    <row r="29" spans="1:6" ht="18" customHeight="1">
      <c r="A29" s="180"/>
      <c r="B29" s="180"/>
      <c r="C29" s="180"/>
      <c r="D29" s="180"/>
      <c r="E29" s="180"/>
      <c r="F29" s="181"/>
    </row>
    <row r="30" spans="1:6" ht="18" customHeight="1">
      <c r="A30" s="180"/>
      <c r="B30" s="180"/>
      <c r="C30" s="180"/>
      <c r="D30" s="180"/>
      <c r="E30" s="180"/>
      <c r="F30" s="181"/>
    </row>
    <row r="31" spans="1:6" ht="18" customHeight="1">
      <c r="A31" s="180"/>
      <c r="B31" s="180"/>
      <c r="C31" s="180"/>
      <c r="D31" s="180"/>
      <c r="E31" s="180"/>
      <c r="F31" s="181"/>
    </row>
    <row r="32" spans="1:6" ht="18" customHeight="1">
      <c r="A32" s="180"/>
      <c r="B32" s="180"/>
      <c r="C32" s="180"/>
      <c r="D32" s="180"/>
      <c r="E32" s="180"/>
      <c r="F32" s="181"/>
    </row>
    <row r="33" spans="1:6" ht="18" customHeight="1">
      <c r="A33" s="180"/>
      <c r="B33" s="180"/>
      <c r="C33" s="180"/>
      <c r="D33" s="180"/>
      <c r="E33" s="180"/>
      <c r="F33" s="181"/>
    </row>
    <row r="34" spans="1:6" ht="18" customHeight="1">
      <c r="A34" s="180"/>
      <c r="B34" s="180"/>
      <c r="C34" s="180"/>
      <c r="D34" s="180"/>
      <c r="E34" s="180"/>
      <c r="F34" s="181"/>
    </row>
    <row r="35" spans="1:6" ht="18" customHeight="1">
      <c r="A35" s="180"/>
      <c r="B35" s="180"/>
      <c r="C35" s="180"/>
      <c r="D35" s="180"/>
      <c r="E35" s="180"/>
      <c r="F35" s="181"/>
    </row>
    <row r="36" spans="1:6" ht="18" customHeight="1">
      <c r="A36" s="180"/>
      <c r="B36" s="180"/>
      <c r="C36" s="180"/>
      <c r="D36" s="180"/>
      <c r="E36" s="180"/>
      <c r="F36" s="181"/>
    </row>
    <row r="37" spans="1:6" ht="18" customHeight="1">
      <c r="A37" s="180"/>
      <c r="B37" s="180"/>
      <c r="C37" s="180"/>
      <c r="D37" s="180"/>
      <c r="E37" s="180"/>
      <c r="F37" s="181"/>
    </row>
    <row r="38" spans="1:6" ht="18" customHeight="1">
      <c r="A38" s="180"/>
      <c r="B38" s="180"/>
      <c r="C38" s="180"/>
      <c r="D38" s="180"/>
      <c r="E38" s="180"/>
      <c r="F38" s="181"/>
    </row>
    <row r="39" spans="1:6" ht="18" customHeight="1">
      <c r="A39" s="180"/>
      <c r="B39" s="180"/>
      <c r="C39" s="180"/>
      <c r="D39" s="180"/>
      <c r="E39" s="180"/>
      <c r="F39" s="181"/>
    </row>
    <row r="40" spans="1:6" ht="18" customHeight="1">
      <c r="A40" s="180"/>
      <c r="B40" s="180"/>
      <c r="C40" s="180"/>
      <c r="D40" s="180"/>
      <c r="E40" s="180"/>
      <c r="F40" s="181"/>
    </row>
    <row r="41" ht="14.25">
      <c r="A41" s="87"/>
    </row>
    <row r="42" spans="1:6" ht="14.25">
      <c r="A42" s="35"/>
      <c r="D42" s="36"/>
      <c r="F42" s="36"/>
    </row>
    <row r="43" spans="1:6" ht="14.25">
      <c r="A43" s="37"/>
      <c r="D43" s="38"/>
      <c r="F43" s="38"/>
    </row>
  </sheetData>
  <sheetProtection/>
  <mergeCells count="3">
    <mergeCell ref="A12:A13"/>
    <mergeCell ref="F12:F13"/>
    <mergeCell ref="A8:F8"/>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ignoredErrors>
    <ignoredError sqref="A14:F14" numberStoredAsText="1"/>
  </ignoredErrors>
  <drawing r:id="rId1"/>
</worksheet>
</file>

<file path=xl/worksheets/sheet13.xml><?xml version="1.0" encoding="utf-8"?>
<worksheet xmlns="http://schemas.openxmlformats.org/spreadsheetml/2006/main" xmlns:r="http://schemas.openxmlformats.org/officeDocument/2006/relationships">
  <dimension ref="A7:C35"/>
  <sheetViews>
    <sheetView showGridLines="0" view="pageBreakPreview" zoomScaleSheetLayoutView="100" zoomScalePageLayoutView="0" workbookViewId="0" topLeftCell="A1">
      <selection activeCell="A18" sqref="A18"/>
    </sheetView>
  </sheetViews>
  <sheetFormatPr defaultColWidth="11.421875" defaultRowHeight="12.75"/>
  <cols>
    <col min="1" max="3" width="42.28125" style="7" customWidth="1"/>
    <col min="4" max="16384" width="11.421875" style="7" customWidth="1"/>
  </cols>
  <sheetData>
    <row r="7" spans="1:3" ht="14.25">
      <c r="A7" s="322"/>
      <c r="B7" s="322"/>
      <c r="C7" s="322"/>
    </row>
    <row r="8" spans="1:3" ht="30" customHeight="1">
      <c r="A8" s="326" t="s">
        <v>143</v>
      </c>
      <c r="B8" s="327"/>
      <c r="C8" s="328"/>
    </row>
    <row r="9" ht="6.75" customHeight="1"/>
    <row r="10" spans="1:3" ht="15" customHeight="1">
      <c r="A10" s="183" t="str">
        <f>+'1 IOGA'!A8:F8</f>
        <v>UNIDAD RESPONSABLE DEL GASTO: 32 A0 00 INSTITUTO DE ACCESO A LA INFORMACIÓN PÚBLICA Y PROTECCIÓN DE DATOS PERSONALES DEL DISTRITO FEDERAL.</v>
      </c>
      <c r="B10" s="271"/>
      <c r="C10" s="272"/>
    </row>
    <row r="11" ht="6.75" customHeight="1">
      <c r="A11" s="273"/>
    </row>
    <row r="12" spans="1:3" ht="15" customHeight="1">
      <c r="A12" s="183" t="str">
        <f>+'1 IOGA'!A9:F9</f>
        <v>PERÍODO: ENERO-SEPTIEMBRE 2013.</v>
      </c>
      <c r="B12" s="424"/>
      <c r="C12" s="425"/>
    </row>
    <row r="13" ht="4.5" customHeight="1"/>
    <row r="14" spans="1:3" ht="15" customHeight="1">
      <c r="A14" s="426" t="s">
        <v>144</v>
      </c>
      <c r="B14" s="308"/>
      <c r="C14" s="309"/>
    </row>
    <row r="15" ht="3.75" customHeight="1"/>
    <row r="16" spans="1:3" ht="19.5" customHeight="1">
      <c r="A16" s="184" t="s">
        <v>145</v>
      </c>
      <c r="B16" s="427" t="s">
        <v>0</v>
      </c>
      <c r="C16" s="428"/>
    </row>
    <row r="17" spans="1:3" ht="19.5" customHeight="1">
      <c r="A17" s="184" t="s">
        <v>146</v>
      </c>
      <c r="B17" s="427" t="s">
        <v>1</v>
      </c>
      <c r="C17" s="428"/>
    </row>
    <row r="18" spans="1:3" ht="19.5" customHeight="1">
      <c r="A18" s="184" t="s">
        <v>147</v>
      </c>
      <c r="B18" s="427" t="s">
        <v>2</v>
      </c>
      <c r="C18" s="428"/>
    </row>
    <row r="19" spans="1:3" ht="19.5" customHeight="1">
      <c r="A19" s="184" t="s">
        <v>148</v>
      </c>
      <c r="B19" s="427" t="s">
        <v>6</v>
      </c>
      <c r="C19" s="428"/>
    </row>
    <row r="20" spans="1:3" ht="19.5" customHeight="1">
      <c r="A20" s="185" t="s">
        <v>149</v>
      </c>
      <c r="B20" s="427" t="s">
        <v>3</v>
      </c>
      <c r="C20" s="428"/>
    </row>
    <row r="21" spans="1:3" ht="49.5" customHeight="1">
      <c r="A21" s="185" t="s">
        <v>150</v>
      </c>
      <c r="B21" s="427" t="s">
        <v>4</v>
      </c>
      <c r="C21" s="428"/>
    </row>
    <row r="22" spans="1:3" ht="19.5" customHeight="1">
      <c r="A22" s="185" t="s">
        <v>151</v>
      </c>
      <c r="B22" s="427" t="s">
        <v>5</v>
      </c>
      <c r="C22" s="428"/>
    </row>
    <row r="23" spans="1:3" ht="19.5" customHeight="1">
      <c r="A23" s="185" t="s">
        <v>152</v>
      </c>
      <c r="B23" s="427" t="s">
        <v>7</v>
      </c>
      <c r="C23" s="428"/>
    </row>
    <row r="24" ht="6.75" customHeight="1"/>
    <row r="25" spans="1:3" ht="15" customHeight="1">
      <c r="A25" s="426" t="s">
        <v>153</v>
      </c>
      <c r="B25" s="308"/>
      <c r="C25" s="309"/>
    </row>
    <row r="26" spans="1:3" ht="28.5" customHeight="1">
      <c r="A26" s="186" t="s">
        <v>154</v>
      </c>
      <c r="B26" s="186" t="s">
        <v>155</v>
      </c>
      <c r="C26" s="187" t="s">
        <v>156</v>
      </c>
    </row>
    <row r="27" spans="1:3" ht="19.5" customHeight="1">
      <c r="A27" s="188" t="s">
        <v>8</v>
      </c>
      <c r="B27" s="188" t="s">
        <v>9</v>
      </c>
      <c r="C27" s="189" t="s">
        <v>10</v>
      </c>
    </row>
    <row r="28" ht="6.75" customHeight="1"/>
    <row r="29" spans="1:3" ht="15" customHeight="1">
      <c r="A29" s="426" t="s">
        <v>157</v>
      </c>
      <c r="B29" s="308"/>
      <c r="C29" s="309"/>
    </row>
    <row r="30" spans="1:3" ht="28.5" customHeight="1">
      <c r="A30" s="186" t="s">
        <v>158</v>
      </c>
      <c r="B30" s="186" t="s">
        <v>159</v>
      </c>
      <c r="C30" s="187" t="s">
        <v>160</v>
      </c>
    </row>
    <row r="31" spans="1:3" ht="19.5" customHeight="1">
      <c r="A31" s="188" t="s">
        <v>11</v>
      </c>
      <c r="B31" s="188" t="s">
        <v>12</v>
      </c>
      <c r="C31" s="189" t="s">
        <v>13</v>
      </c>
    </row>
    <row r="32" ht="6.75" customHeight="1"/>
    <row r="33" spans="1:3" ht="15" customHeight="1">
      <c r="A33" s="426" t="s">
        <v>161</v>
      </c>
      <c r="B33" s="308"/>
      <c r="C33" s="309"/>
    </row>
    <row r="34" spans="1:3" ht="28.5" customHeight="1">
      <c r="A34" s="186" t="s">
        <v>162</v>
      </c>
      <c r="B34" s="186" t="s">
        <v>163</v>
      </c>
      <c r="C34" s="187" t="s">
        <v>164</v>
      </c>
    </row>
    <row r="35" spans="1:3" ht="39.75" customHeight="1">
      <c r="A35" s="188" t="s">
        <v>165</v>
      </c>
      <c r="B35" s="188" t="s">
        <v>166</v>
      </c>
      <c r="C35" s="189" t="s">
        <v>167</v>
      </c>
    </row>
  </sheetData>
  <sheetProtection/>
  <mergeCells count="15">
    <mergeCell ref="A25:C25"/>
    <mergeCell ref="A29:C29"/>
    <mergeCell ref="A33:C33"/>
    <mergeCell ref="B17:C17"/>
    <mergeCell ref="B18:C18"/>
    <mergeCell ref="B19:C19"/>
    <mergeCell ref="B20:C20"/>
    <mergeCell ref="B21:C21"/>
    <mergeCell ref="B22:C22"/>
    <mergeCell ref="A7:C7"/>
    <mergeCell ref="A8:C8"/>
    <mergeCell ref="B12:C12"/>
    <mergeCell ref="A14:C14"/>
    <mergeCell ref="B16:C16"/>
    <mergeCell ref="B23:C23"/>
  </mergeCells>
  <conditionalFormatting sqref="A12">
    <cfRule type="cellIs" priority="1" dxfId="0" operator="equal" stopIfTrue="1">
      <formula>"VAYA A LA HOJA INICIO Y SELECIONE EL PERIODO CORRESPONDIENTE A ESTE INFORME"</formula>
    </cfRule>
  </conditionalFormatting>
  <printOptions/>
  <pageMargins left="0.5905511811023623" right="0.5905511811023623" top="0.35433070866141736" bottom="0.35433070866141736" header="0" footer="0.1968503937007874"/>
  <pageSetup horizontalDpi="600" verticalDpi="600" orientation="landscape" scale="92" r:id="rId2"/>
  <headerFooter alignWithMargins="0">
    <oddFooter>&amp;R&amp;"Gotham Rounded Book,Negrita"&amp;9Informe de Avance Trimestral</oddFooter>
  </headerFooter>
  <ignoredErrors>
    <ignoredError sqref="B16:C23 A27:C35" numberStoredAsText="1"/>
  </ignoredErrors>
  <drawing r:id="rId1"/>
</worksheet>
</file>

<file path=xl/worksheets/sheet14.xml><?xml version="1.0" encoding="utf-8"?>
<worksheet xmlns="http://schemas.openxmlformats.org/spreadsheetml/2006/main" xmlns:r="http://schemas.openxmlformats.org/officeDocument/2006/relationships">
  <dimension ref="A6:E33"/>
  <sheetViews>
    <sheetView showGridLines="0" zoomScaleSheetLayoutView="50" zoomScalePageLayoutView="0" workbookViewId="0" topLeftCell="A7">
      <selection activeCell="E20" sqref="E20"/>
    </sheetView>
  </sheetViews>
  <sheetFormatPr defaultColWidth="12.57421875" defaultRowHeight="12.75"/>
  <cols>
    <col min="1" max="1" width="55.8515625" style="190" customWidth="1"/>
    <col min="2" max="2" width="10.8515625" style="191" customWidth="1"/>
    <col min="3" max="3" width="15.8515625" style="191" customWidth="1"/>
    <col min="4" max="4" width="11.8515625" style="191" customWidth="1"/>
    <col min="5" max="5" width="62.421875" style="191" customWidth="1"/>
    <col min="6" max="16384" width="12.57421875" style="191" customWidth="1"/>
  </cols>
  <sheetData>
    <row r="5" ht="38.25" customHeight="1"/>
    <row r="6" spans="1:5" ht="9" customHeight="1">
      <c r="A6" s="432"/>
      <c r="B6" s="432"/>
      <c r="C6" s="432"/>
      <c r="D6" s="432"/>
      <c r="E6" s="432"/>
    </row>
    <row r="7" spans="1:5" ht="34.5" customHeight="1">
      <c r="A7" s="340" t="s">
        <v>99</v>
      </c>
      <c r="B7" s="341"/>
      <c r="C7" s="341"/>
      <c r="D7" s="341"/>
      <c r="E7" s="342"/>
    </row>
    <row r="8" spans="1:5" ht="7.5" customHeight="1">
      <c r="A8" s="192"/>
      <c r="B8" s="193"/>
      <c r="C8" s="193"/>
      <c r="D8" s="193"/>
      <c r="E8" s="193"/>
    </row>
    <row r="9" spans="1:5" ht="19.5" customHeight="1">
      <c r="A9" s="18" t="str">
        <f>+'1 IOGA'!A8:F8</f>
        <v>UNIDAD RESPONSABLE DEL GASTO: 32 A0 00 INSTITUTO DE ACCESO A LA INFORMACIÓN PÚBLICA Y PROTECCIÓN DE DATOS PERSONALES DEL DISTRITO FEDERAL.</v>
      </c>
      <c r="B9" s="41"/>
      <c r="C9" s="41"/>
      <c r="D9" s="41"/>
      <c r="E9" s="42"/>
    </row>
    <row r="10" spans="1:5" ht="19.5" customHeight="1">
      <c r="A10" s="18" t="str">
        <f>+'1 IOGA'!A9:F9</f>
        <v>PERÍODO: ENERO-SEPTIEMBRE 2013.</v>
      </c>
      <c r="B10" s="43"/>
      <c r="C10" s="43"/>
      <c r="D10" s="43"/>
      <c r="E10" s="44"/>
    </row>
    <row r="11" spans="1:5" ht="25.5" customHeight="1">
      <c r="A11" s="429" t="s">
        <v>65</v>
      </c>
      <c r="B11" s="419" t="s">
        <v>198</v>
      </c>
      <c r="C11" s="431"/>
      <c r="D11" s="431"/>
      <c r="E11" s="429" t="s">
        <v>23</v>
      </c>
    </row>
    <row r="12" spans="1:5" s="196" customFormat="1" ht="43.5" customHeight="1">
      <c r="A12" s="430"/>
      <c r="B12" s="194" t="s">
        <v>98</v>
      </c>
      <c r="C12" s="194" t="s">
        <v>133</v>
      </c>
      <c r="D12" s="195" t="s">
        <v>26</v>
      </c>
      <c r="E12" s="430"/>
    </row>
    <row r="13" spans="1:5" ht="20.25" customHeight="1">
      <c r="A13" s="89" t="s">
        <v>0</v>
      </c>
      <c r="B13" s="89" t="s">
        <v>1</v>
      </c>
      <c r="C13" s="89" t="s">
        <v>2</v>
      </c>
      <c r="D13" s="89" t="s">
        <v>6</v>
      </c>
      <c r="E13" s="89" t="s">
        <v>3</v>
      </c>
    </row>
    <row r="14" spans="1:5" ht="24.75" customHeight="1">
      <c r="A14" s="197"/>
      <c r="B14" s="198"/>
      <c r="C14" s="198"/>
      <c r="D14" s="198"/>
      <c r="E14" s="198"/>
    </row>
    <row r="15" spans="1:5" ht="24.75" customHeight="1">
      <c r="A15" s="197"/>
      <c r="B15" s="198"/>
      <c r="C15" s="198"/>
      <c r="D15" s="198"/>
      <c r="E15" s="198"/>
    </row>
    <row r="16" spans="1:5" ht="24.75" customHeight="1">
      <c r="A16" s="197"/>
      <c r="B16" s="198"/>
      <c r="C16" s="198"/>
      <c r="D16" s="198"/>
      <c r="E16" s="198"/>
    </row>
    <row r="17" spans="1:5" ht="24.75" customHeight="1">
      <c r="A17" s="197"/>
      <c r="B17" s="198"/>
      <c r="C17" s="198"/>
      <c r="D17" s="198"/>
      <c r="E17" s="198"/>
    </row>
    <row r="18" spans="1:5" ht="24.75" customHeight="1">
      <c r="A18" s="197"/>
      <c r="B18" s="198"/>
      <c r="C18" s="198"/>
      <c r="D18" s="198"/>
      <c r="E18" s="198"/>
    </row>
    <row r="19" spans="1:5" ht="24.75" customHeight="1">
      <c r="A19" s="197"/>
      <c r="B19" s="198"/>
      <c r="C19" s="198"/>
      <c r="D19" s="198"/>
      <c r="E19" s="198"/>
    </row>
    <row r="20" spans="1:5" ht="24.75" customHeight="1">
      <c r="A20" s="197"/>
      <c r="B20" s="198"/>
      <c r="C20" s="198"/>
      <c r="D20" s="198"/>
      <c r="E20" s="198"/>
    </row>
    <row r="21" spans="1:5" ht="24.75" customHeight="1">
      <c r="A21" s="197"/>
      <c r="B21" s="198"/>
      <c r="C21" s="198"/>
      <c r="D21" s="198"/>
      <c r="E21" s="198"/>
    </row>
    <row r="22" spans="1:5" ht="24.75" customHeight="1">
      <c r="A22" s="197"/>
      <c r="B22" s="198"/>
      <c r="C22" s="198"/>
      <c r="D22" s="198"/>
      <c r="E22" s="198"/>
    </row>
    <row r="23" spans="1:5" ht="24.75" customHeight="1">
      <c r="A23" s="197"/>
      <c r="B23" s="198"/>
      <c r="C23" s="198"/>
      <c r="D23" s="198"/>
      <c r="E23" s="198"/>
    </row>
    <row r="24" spans="1:5" ht="24.75" customHeight="1">
      <c r="A24" s="197"/>
      <c r="B24" s="198"/>
      <c r="C24" s="198"/>
      <c r="D24" s="198"/>
      <c r="E24" s="198"/>
    </row>
    <row r="25" spans="1:5" ht="24.75" customHeight="1">
      <c r="A25" s="197"/>
      <c r="B25" s="198"/>
      <c r="C25" s="198"/>
      <c r="D25" s="198"/>
      <c r="E25" s="198"/>
    </row>
    <row r="26" spans="1:5" ht="24.75" customHeight="1">
      <c r="A26" s="197"/>
      <c r="B26" s="198"/>
      <c r="C26" s="198"/>
      <c r="D26" s="198"/>
      <c r="E26" s="198"/>
    </row>
    <row r="27" spans="1:5" ht="24.75" customHeight="1">
      <c r="A27" s="197"/>
      <c r="B27" s="198"/>
      <c r="C27" s="198"/>
      <c r="D27" s="198"/>
      <c r="E27" s="198"/>
    </row>
    <row r="28" spans="1:5" ht="24.75" customHeight="1">
      <c r="A28" s="197"/>
      <c r="B28" s="198"/>
      <c r="C28" s="198"/>
      <c r="D28" s="198"/>
      <c r="E28" s="198"/>
    </row>
    <row r="29" spans="1:5" ht="24.75" customHeight="1">
      <c r="A29" s="199" t="s">
        <v>100</v>
      </c>
      <c r="B29" s="198"/>
      <c r="C29" s="198"/>
      <c r="D29" s="198"/>
      <c r="E29" s="198"/>
    </row>
    <row r="30" spans="1:5" ht="24.75" customHeight="1">
      <c r="A30" s="197"/>
      <c r="B30" s="198"/>
      <c r="C30" s="198"/>
      <c r="D30" s="198"/>
      <c r="E30" s="198"/>
    </row>
    <row r="31" ht="14.25">
      <c r="A31" s="87" t="s">
        <v>114</v>
      </c>
    </row>
    <row r="32" spans="1:4" ht="5.25" customHeight="1">
      <c r="A32" s="35"/>
      <c r="D32" s="36"/>
    </row>
    <row r="33" spans="1:4" ht="14.25">
      <c r="A33" s="37"/>
      <c r="D33" s="38"/>
    </row>
  </sheetData>
  <sheetProtection/>
  <mergeCells count="5">
    <mergeCell ref="A11:A12"/>
    <mergeCell ref="B11:D11"/>
    <mergeCell ref="E11:E12"/>
    <mergeCell ref="A7:E7"/>
    <mergeCell ref="A6:E6"/>
  </mergeCells>
  <conditionalFormatting sqref="A9">
    <cfRule type="cellIs" priority="2" dxfId="0" operator="equal" stopIfTrue="1">
      <formula>"VAYA A LA HOJA INICIO Y SELECIONE LA UNIDAD RESPONSABLE CORRESPONDIENTE A ESTE INFORME"</formula>
    </cfRule>
  </conditionalFormatting>
  <conditionalFormatting sqref="A10">
    <cfRule type="cellIs" priority="1" dxfId="0" operator="equal" stopIfTrue="1">
      <formula>"VAYA A LA HOJA INICIO Y SELECIONE EL PERIODO CORRESPONDIENTE A ESTE INFORME"</formula>
    </cfRule>
  </conditionalFormatting>
  <dataValidations count="1">
    <dataValidation allowBlank="1" sqref="A9"/>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ignoredErrors>
    <ignoredError sqref="A13:E13" numberStoredAsText="1"/>
  </ignoredErrors>
  <drawing r:id="rId1"/>
</worksheet>
</file>

<file path=xl/worksheets/sheet15.xml><?xml version="1.0" encoding="utf-8"?>
<worksheet xmlns="http://schemas.openxmlformats.org/spreadsheetml/2006/main" xmlns:r="http://schemas.openxmlformats.org/officeDocument/2006/relationships">
  <dimension ref="A1:F44"/>
  <sheetViews>
    <sheetView showGridLines="0" zoomScalePageLayoutView="0" workbookViewId="0" topLeftCell="A4">
      <selection activeCell="F33" sqref="F33"/>
    </sheetView>
  </sheetViews>
  <sheetFormatPr defaultColWidth="11.421875" defaultRowHeight="12.75"/>
  <cols>
    <col min="1" max="2" width="6.7109375" style="79" customWidth="1"/>
    <col min="3" max="4" width="16.7109375" style="79" customWidth="1"/>
    <col min="5" max="5" width="33.140625" style="79" customWidth="1"/>
    <col min="6" max="6" width="69.8515625" style="79" customWidth="1"/>
    <col min="7" max="16384" width="11.421875" style="79" customWidth="1"/>
  </cols>
  <sheetData>
    <row r="1" ht="14.25">
      <c r="F1" s="80"/>
    </row>
    <row r="2" ht="14.25">
      <c r="F2" s="80"/>
    </row>
    <row r="3" ht="14.25">
      <c r="F3" s="80"/>
    </row>
    <row r="4" ht="14.25">
      <c r="F4" s="80"/>
    </row>
    <row r="7" ht="7.5" customHeight="1"/>
    <row r="8" spans="1:6" ht="34.5" customHeight="1">
      <c r="A8" s="340" t="s">
        <v>130</v>
      </c>
      <c r="B8" s="341"/>
      <c r="C8" s="341"/>
      <c r="D8" s="341"/>
      <c r="E8" s="341"/>
      <c r="F8" s="342"/>
    </row>
    <row r="9" ht="6.75" customHeight="1"/>
    <row r="10" spans="1:6" ht="19.5" customHeight="1">
      <c r="A10" s="18" t="str">
        <f>+'1 IOGA'!A8:F8</f>
        <v>UNIDAD RESPONSABLE DEL GASTO: 32 A0 00 INSTITUTO DE ACCESO A LA INFORMACIÓN PÚBLICA Y PROTECCIÓN DE DATOS PERSONALES DEL DISTRITO FEDERAL.</v>
      </c>
      <c r="B10" s="81"/>
      <c r="C10" s="81"/>
      <c r="D10" s="81"/>
      <c r="E10" s="81"/>
      <c r="F10" s="83"/>
    </row>
    <row r="11" spans="1:6" ht="19.5" customHeight="1">
      <c r="A11" s="18" t="str">
        <f>+'1 IOGA'!A9:F9</f>
        <v>PERÍODO: ENERO-SEPTIEMBRE 2013.</v>
      </c>
      <c r="B11" s="81"/>
      <c r="C11" s="81"/>
      <c r="D11" s="81"/>
      <c r="E11" s="81"/>
      <c r="F11" s="83"/>
    </row>
    <row r="12" spans="1:6" ht="17.25" customHeight="1">
      <c r="A12" s="354" t="s">
        <v>76</v>
      </c>
      <c r="B12" s="354" t="s">
        <v>73</v>
      </c>
      <c r="C12" s="170" t="s">
        <v>52</v>
      </c>
      <c r="D12" s="182"/>
      <c r="E12" s="354" t="s">
        <v>22</v>
      </c>
      <c r="F12" s="354" t="s">
        <v>30</v>
      </c>
    </row>
    <row r="13" spans="1:6" ht="23.25" customHeight="1">
      <c r="A13" s="355"/>
      <c r="B13" s="355"/>
      <c r="C13" s="157" t="s">
        <v>60</v>
      </c>
      <c r="D13" s="157" t="s">
        <v>46</v>
      </c>
      <c r="E13" s="355" t="s">
        <v>61</v>
      </c>
      <c r="F13" s="355"/>
    </row>
    <row r="14" spans="1:6" ht="18" customHeight="1">
      <c r="A14" s="89" t="s">
        <v>0</v>
      </c>
      <c r="B14" s="89" t="s">
        <v>1</v>
      </c>
      <c r="C14" s="89" t="s">
        <v>2</v>
      </c>
      <c r="D14" s="89" t="s">
        <v>6</v>
      </c>
      <c r="E14" s="89" t="s">
        <v>3</v>
      </c>
      <c r="F14" s="89" t="s">
        <v>4</v>
      </c>
    </row>
    <row r="15" spans="1:6" ht="18" customHeight="1">
      <c r="A15" s="179"/>
      <c r="B15" s="179"/>
      <c r="C15" s="179"/>
      <c r="D15" s="179"/>
      <c r="E15" s="200"/>
      <c r="F15" s="83"/>
    </row>
    <row r="16" spans="1:6" ht="18" customHeight="1">
      <c r="A16" s="179"/>
      <c r="B16" s="179"/>
      <c r="C16" s="179"/>
      <c r="D16" s="179"/>
      <c r="E16" s="200"/>
      <c r="F16" s="83"/>
    </row>
    <row r="17" spans="1:6" ht="18" customHeight="1">
      <c r="A17" s="179"/>
      <c r="B17" s="179"/>
      <c r="C17" s="179"/>
      <c r="D17" s="179"/>
      <c r="E17" s="200"/>
      <c r="F17" s="83"/>
    </row>
    <row r="18" spans="1:6" ht="18" customHeight="1">
      <c r="A18" s="179"/>
      <c r="B18" s="179"/>
      <c r="C18" s="179"/>
      <c r="D18" s="179"/>
      <c r="E18" s="200"/>
      <c r="F18" s="83"/>
    </row>
    <row r="19" spans="1:6" ht="18" customHeight="1">
      <c r="A19" s="179"/>
      <c r="B19" s="179"/>
      <c r="C19" s="179"/>
      <c r="D19" s="179"/>
      <c r="E19" s="200"/>
      <c r="F19" s="83"/>
    </row>
    <row r="20" spans="1:6" ht="18" customHeight="1">
      <c r="A20" s="179"/>
      <c r="B20" s="179"/>
      <c r="C20" s="179"/>
      <c r="D20" s="179"/>
      <c r="E20" s="200"/>
      <c r="F20" s="83"/>
    </row>
    <row r="21" spans="1:6" ht="18" customHeight="1">
      <c r="A21" s="179"/>
      <c r="B21" s="179"/>
      <c r="C21" s="179"/>
      <c r="D21" s="179"/>
      <c r="E21" s="200"/>
      <c r="F21" s="83"/>
    </row>
    <row r="22" spans="1:6" ht="18" customHeight="1">
      <c r="A22" s="179"/>
      <c r="B22" s="179"/>
      <c r="C22" s="179"/>
      <c r="D22" s="179"/>
      <c r="E22" s="200"/>
      <c r="F22" s="83"/>
    </row>
    <row r="23" spans="1:6" ht="18" customHeight="1">
      <c r="A23" s="179"/>
      <c r="B23" s="179"/>
      <c r="C23" s="179"/>
      <c r="D23" s="179"/>
      <c r="E23" s="200"/>
      <c r="F23" s="83"/>
    </row>
    <row r="24" spans="1:6" ht="18" customHeight="1">
      <c r="A24" s="179"/>
      <c r="B24" s="179"/>
      <c r="C24" s="179"/>
      <c r="D24" s="179"/>
      <c r="E24" s="200"/>
      <c r="F24" s="83"/>
    </row>
    <row r="25" spans="1:6" ht="18" customHeight="1">
      <c r="A25" s="179"/>
      <c r="B25" s="179"/>
      <c r="C25" s="179"/>
      <c r="D25" s="179"/>
      <c r="E25" s="200"/>
      <c r="F25" s="83"/>
    </row>
    <row r="26" spans="1:6" ht="18" customHeight="1">
      <c r="A26" s="180"/>
      <c r="B26" s="180"/>
      <c r="C26" s="180"/>
      <c r="D26" s="180"/>
      <c r="E26" s="201"/>
      <c r="F26" s="181"/>
    </row>
    <row r="27" spans="1:6" ht="18" customHeight="1">
      <c r="A27" s="180"/>
      <c r="B27" s="180"/>
      <c r="C27" s="180"/>
      <c r="D27" s="180"/>
      <c r="E27" s="201"/>
      <c r="F27" s="181"/>
    </row>
    <row r="28" spans="1:6" ht="18" customHeight="1">
      <c r="A28" s="180"/>
      <c r="B28" s="180"/>
      <c r="C28" s="180"/>
      <c r="D28" s="180"/>
      <c r="E28" s="201"/>
      <c r="F28" s="181"/>
    </row>
    <row r="29" spans="1:6" ht="18" customHeight="1">
      <c r="A29" s="180"/>
      <c r="B29" s="180"/>
      <c r="C29" s="180"/>
      <c r="D29" s="180"/>
      <c r="E29" s="201"/>
      <c r="F29" s="181"/>
    </row>
    <row r="30" spans="1:6" ht="18" customHeight="1">
      <c r="A30" s="180"/>
      <c r="B30" s="180"/>
      <c r="C30" s="180"/>
      <c r="D30" s="180"/>
      <c r="E30" s="201"/>
      <c r="F30" s="181"/>
    </row>
    <row r="31" spans="1:6" ht="18" customHeight="1">
      <c r="A31" s="180"/>
      <c r="B31" s="180"/>
      <c r="C31" s="180"/>
      <c r="D31" s="180"/>
      <c r="E31" s="201"/>
      <c r="F31" s="181"/>
    </row>
    <row r="32" spans="1:6" ht="18" customHeight="1">
      <c r="A32" s="180"/>
      <c r="B32" s="180"/>
      <c r="C32" s="180"/>
      <c r="D32" s="180"/>
      <c r="E32" s="201"/>
      <c r="F32" s="181"/>
    </row>
    <row r="33" spans="1:6" ht="18" customHeight="1">
      <c r="A33" s="180"/>
      <c r="B33" s="180"/>
      <c r="C33" s="180"/>
      <c r="D33" s="180"/>
      <c r="E33" s="201"/>
      <c r="F33" s="181"/>
    </row>
    <row r="34" spans="1:6" ht="18" customHeight="1">
      <c r="A34" s="180"/>
      <c r="B34" s="180"/>
      <c r="C34" s="180"/>
      <c r="D34" s="180"/>
      <c r="E34" s="201"/>
      <c r="F34" s="181"/>
    </row>
    <row r="35" spans="1:6" ht="18" customHeight="1">
      <c r="A35" s="180"/>
      <c r="B35" s="180"/>
      <c r="C35" s="180"/>
      <c r="D35" s="180"/>
      <c r="E35" s="201"/>
      <c r="F35" s="181"/>
    </row>
    <row r="36" spans="1:6" ht="18" customHeight="1">
      <c r="A36" s="180"/>
      <c r="B36" s="180"/>
      <c r="C36" s="180"/>
      <c r="D36" s="180"/>
      <c r="E36" s="201"/>
      <c r="F36" s="181"/>
    </row>
    <row r="37" spans="1:6" ht="18" customHeight="1">
      <c r="A37" s="180"/>
      <c r="B37" s="180"/>
      <c r="C37" s="180"/>
      <c r="D37" s="180"/>
      <c r="E37" s="201"/>
      <c r="F37" s="181"/>
    </row>
    <row r="38" spans="1:6" ht="18" customHeight="1">
      <c r="A38" s="180"/>
      <c r="B38" s="180"/>
      <c r="C38" s="180"/>
      <c r="D38" s="180"/>
      <c r="E38" s="201"/>
      <c r="F38" s="181"/>
    </row>
    <row r="39" spans="1:6" ht="18" customHeight="1">
      <c r="A39" s="180"/>
      <c r="B39" s="180"/>
      <c r="C39" s="180"/>
      <c r="D39" s="180"/>
      <c r="E39" s="201"/>
      <c r="F39" s="181"/>
    </row>
    <row r="40" spans="1:6" ht="18" customHeight="1">
      <c r="A40" s="180"/>
      <c r="B40" s="180"/>
      <c r="C40" s="180"/>
      <c r="D40" s="180"/>
      <c r="E40" s="201"/>
      <c r="F40" s="181"/>
    </row>
    <row r="41" spans="1:6" ht="18" customHeight="1">
      <c r="A41" s="180"/>
      <c r="B41" s="180"/>
      <c r="C41" s="180"/>
      <c r="D41" s="180"/>
      <c r="E41" s="201"/>
      <c r="F41" s="181"/>
    </row>
    <row r="42" spans="1:2" ht="14.25">
      <c r="A42" s="87"/>
      <c r="B42" s="87"/>
    </row>
    <row r="43" spans="1:6" ht="14.25">
      <c r="A43" s="35"/>
      <c r="B43" s="35"/>
      <c r="E43" s="36"/>
      <c r="F43" s="36"/>
    </row>
    <row r="44" spans="1:6" ht="14.25">
      <c r="A44" s="37"/>
      <c r="B44" s="37"/>
      <c r="E44" s="38"/>
      <c r="F44" s="38"/>
    </row>
  </sheetData>
  <sheetProtection/>
  <mergeCells count="5">
    <mergeCell ref="A12:A13"/>
    <mergeCell ref="E12:E13"/>
    <mergeCell ref="F12:F13"/>
    <mergeCell ref="B12:B13"/>
    <mergeCell ref="A8:F8"/>
  </mergeCells>
  <conditionalFormatting sqref="A11:B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ignoredErrors>
    <ignoredError sqref="A14:F14" numberStoredAsText="1"/>
  </ignoredErrors>
  <drawing r:id="rId1"/>
</worksheet>
</file>

<file path=xl/worksheets/sheet16.xml><?xml version="1.0" encoding="utf-8"?>
<worksheet xmlns="http://schemas.openxmlformats.org/spreadsheetml/2006/main" xmlns:r="http://schemas.openxmlformats.org/officeDocument/2006/relationships">
  <dimension ref="A1:F44"/>
  <sheetViews>
    <sheetView showGridLines="0" zoomScalePageLayoutView="0" workbookViewId="0" topLeftCell="A7">
      <selection activeCell="E32" sqref="E32"/>
    </sheetView>
  </sheetViews>
  <sheetFormatPr defaultColWidth="11.421875" defaultRowHeight="12.75"/>
  <cols>
    <col min="1" max="2" width="6.7109375" style="79" customWidth="1"/>
    <col min="3" max="3" width="16.7109375" style="79" customWidth="1"/>
    <col min="4" max="4" width="15.7109375" style="79" customWidth="1"/>
    <col min="5" max="5" width="34.7109375" style="79" customWidth="1"/>
    <col min="6" max="6" width="69.8515625" style="79" customWidth="1"/>
    <col min="7" max="16384" width="11.421875" style="79" customWidth="1"/>
  </cols>
  <sheetData>
    <row r="1" ht="14.25">
      <c r="F1" s="80"/>
    </row>
    <row r="2" ht="14.25">
      <c r="F2" s="80"/>
    </row>
    <row r="3" ht="14.25">
      <c r="F3" s="80"/>
    </row>
    <row r="4" ht="14.25">
      <c r="F4" s="80"/>
    </row>
    <row r="5" ht="14.25">
      <c r="F5" s="80"/>
    </row>
    <row r="7" ht="5.25" customHeight="1"/>
    <row r="8" spans="1:6" ht="34.5" customHeight="1">
      <c r="A8" s="340" t="s">
        <v>131</v>
      </c>
      <c r="B8" s="341"/>
      <c r="C8" s="341"/>
      <c r="D8" s="341"/>
      <c r="E8" s="341"/>
      <c r="F8" s="342"/>
    </row>
    <row r="9" ht="6.75" customHeight="1"/>
    <row r="10" spans="1:6" ht="19.5" customHeight="1">
      <c r="A10" s="18" t="str">
        <f>+'1 IOGA'!A8:F8</f>
        <v>UNIDAD RESPONSABLE DEL GASTO: 32 A0 00 INSTITUTO DE ACCESO A LA INFORMACIÓN PÚBLICA Y PROTECCIÓN DE DATOS PERSONALES DEL DISTRITO FEDERAL.</v>
      </c>
      <c r="B10" s="81"/>
      <c r="C10" s="81"/>
      <c r="D10" s="81"/>
      <c r="E10" s="81"/>
      <c r="F10" s="83"/>
    </row>
    <row r="11" spans="1:6" ht="19.5" customHeight="1">
      <c r="A11" s="18" t="str">
        <f>+'1 IOGA'!A9:F9</f>
        <v>PERÍODO: ENERO-SEPTIEMBRE 2013.</v>
      </c>
      <c r="B11" s="81"/>
      <c r="C11" s="81"/>
      <c r="D11" s="81"/>
      <c r="E11" s="81"/>
      <c r="F11" s="83"/>
    </row>
    <row r="12" spans="1:6" ht="14.25">
      <c r="A12" s="354" t="s">
        <v>76</v>
      </c>
      <c r="B12" s="354" t="s">
        <v>73</v>
      </c>
      <c r="C12" s="170" t="s">
        <v>52</v>
      </c>
      <c r="D12" s="182"/>
      <c r="E12" s="354" t="s">
        <v>22</v>
      </c>
      <c r="F12" s="354" t="s">
        <v>62</v>
      </c>
    </row>
    <row r="13" spans="1:6" ht="27">
      <c r="A13" s="355"/>
      <c r="B13" s="355"/>
      <c r="C13" s="157" t="s">
        <v>63</v>
      </c>
      <c r="D13" s="157" t="s">
        <v>46</v>
      </c>
      <c r="E13" s="355" t="s">
        <v>61</v>
      </c>
      <c r="F13" s="355"/>
    </row>
    <row r="14" spans="1:6" ht="18" customHeight="1">
      <c r="A14" s="89"/>
      <c r="B14" s="89"/>
      <c r="C14" s="89"/>
      <c r="D14" s="89"/>
      <c r="E14" s="89"/>
      <c r="F14" s="89"/>
    </row>
    <row r="15" spans="1:6" ht="18" customHeight="1">
      <c r="A15" s="179">
        <v>1</v>
      </c>
      <c r="B15" s="179">
        <v>8</v>
      </c>
      <c r="C15" s="252">
        <v>4389.36</v>
      </c>
      <c r="D15" s="252"/>
      <c r="E15" s="253" t="s">
        <v>211</v>
      </c>
      <c r="F15" s="83" t="s">
        <v>212</v>
      </c>
    </row>
    <row r="16" spans="1:6" ht="18" customHeight="1">
      <c r="A16" s="179">
        <v>1</v>
      </c>
      <c r="B16" s="179">
        <v>8</v>
      </c>
      <c r="C16" s="252">
        <v>1600</v>
      </c>
      <c r="D16" s="252"/>
      <c r="E16" s="253" t="s">
        <v>213</v>
      </c>
      <c r="F16" s="83" t="s">
        <v>214</v>
      </c>
    </row>
    <row r="17" spans="1:6" ht="18" customHeight="1">
      <c r="A17" s="179">
        <v>1</v>
      </c>
      <c r="B17" s="179">
        <v>8</v>
      </c>
      <c r="C17" s="252">
        <v>14808.62</v>
      </c>
      <c r="D17" s="252"/>
      <c r="E17" s="253" t="s">
        <v>215</v>
      </c>
      <c r="F17" s="83" t="s">
        <v>214</v>
      </c>
    </row>
    <row r="18" spans="1:6" ht="18" customHeight="1">
      <c r="A18" s="179"/>
      <c r="B18" s="179"/>
      <c r="C18" s="179"/>
      <c r="D18" s="179"/>
      <c r="E18" s="200"/>
      <c r="F18" s="83"/>
    </row>
    <row r="19" spans="1:6" ht="18" customHeight="1">
      <c r="A19" s="179"/>
      <c r="B19" s="179"/>
      <c r="C19" s="179"/>
      <c r="D19" s="179"/>
      <c r="E19" s="200"/>
      <c r="F19" s="83"/>
    </row>
    <row r="20" spans="1:6" ht="18" customHeight="1">
      <c r="A20" s="179"/>
      <c r="B20" s="179"/>
      <c r="C20" s="179"/>
      <c r="D20" s="179"/>
      <c r="E20" s="200"/>
      <c r="F20" s="83"/>
    </row>
    <row r="21" spans="1:6" ht="18" customHeight="1">
      <c r="A21" s="179"/>
      <c r="B21" s="179"/>
      <c r="C21" s="179"/>
      <c r="D21" s="179"/>
      <c r="E21" s="200"/>
      <c r="F21" s="83"/>
    </row>
    <row r="22" spans="1:6" ht="18" customHeight="1">
      <c r="A22" s="179"/>
      <c r="B22" s="179"/>
      <c r="C22" s="179"/>
      <c r="D22" s="179"/>
      <c r="E22" s="200"/>
      <c r="F22" s="83"/>
    </row>
    <row r="23" spans="1:6" ht="18" customHeight="1">
      <c r="A23" s="179"/>
      <c r="B23" s="179"/>
      <c r="C23" s="179"/>
      <c r="D23" s="179"/>
      <c r="E23" s="200"/>
      <c r="F23" s="83"/>
    </row>
    <row r="24" spans="1:6" ht="18" customHeight="1">
      <c r="A24" s="179"/>
      <c r="B24" s="179"/>
      <c r="C24" s="179"/>
      <c r="D24" s="179"/>
      <c r="E24" s="200"/>
      <c r="F24" s="83"/>
    </row>
    <row r="25" spans="1:6" ht="18" customHeight="1">
      <c r="A25" s="179"/>
      <c r="B25" s="179"/>
      <c r="C25" s="179"/>
      <c r="D25" s="179"/>
      <c r="E25" s="200"/>
      <c r="F25" s="83"/>
    </row>
    <row r="26" spans="1:6" ht="18" customHeight="1">
      <c r="A26" s="179"/>
      <c r="B26" s="179"/>
      <c r="C26" s="179"/>
      <c r="D26" s="179"/>
      <c r="E26" s="200"/>
      <c r="F26" s="83"/>
    </row>
    <row r="27" spans="1:6" ht="18" customHeight="1">
      <c r="A27" s="179"/>
      <c r="B27" s="179"/>
      <c r="C27" s="179"/>
      <c r="D27" s="179"/>
      <c r="E27" s="200"/>
      <c r="F27" s="83"/>
    </row>
    <row r="28" spans="1:6" ht="18" customHeight="1">
      <c r="A28" s="180"/>
      <c r="B28" s="180"/>
      <c r="C28" s="180"/>
      <c r="D28" s="180"/>
      <c r="E28" s="201"/>
      <c r="F28" s="181"/>
    </row>
    <row r="29" spans="1:6" ht="18" customHeight="1">
      <c r="A29" s="180"/>
      <c r="B29" s="180"/>
      <c r="C29" s="180"/>
      <c r="D29" s="180"/>
      <c r="E29" s="201"/>
      <c r="F29" s="181"/>
    </row>
    <row r="30" spans="1:6" ht="18" customHeight="1">
      <c r="A30" s="180"/>
      <c r="B30" s="180"/>
      <c r="C30" s="180"/>
      <c r="D30" s="180"/>
      <c r="E30" s="201"/>
      <c r="F30" s="181"/>
    </row>
    <row r="31" spans="1:6" ht="18" customHeight="1">
      <c r="A31" s="180"/>
      <c r="B31" s="180"/>
      <c r="C31" s="180"/>
      <c r="D31" s="180"/>
      <c r="E31" s="201"/>
      <c r="F31" s="181"/>
    </row>
    <row r="32" spans="1:6" ht="18" customHeight="1">
      <c r="A32" s="180"/>
      <c r="B32" s="180"/>
      <c r="C32" s="180"/>
      <c r="D32" s="180"/>
      <c r="E32" s="201"/>
      <c r="F32" s="181"/>
    </row>
    <row r="33" spans="1:6" ht="18" customHeight="1">
      <c r="A33" s="180"/>
      <c r="B33" s="180"/>
      <c r="C33" s="180"/>
      <c r="D33" s="180"/>
      <c r="E33" s="201"/>
      <c r="F33" s="181"/>
    </row>
    <row r="34" spans="1:6" ht="18" customHeight="1">
      <c r="A34" s="180"/>
      <c r="B34" s="180"/>
      <c r="C34" s="180"/>
      <c r="D34" s="180"/>
      <c r="E34" s="201"/>
      <c r="F34" s="181"/>
    </row>
    <row r="35" spans="1:6" ht="18" customHeight="1">
      <c r="A35" s="180"/>
      <c r="B35" s="180"/>
      <c r="C35" s="180"/>
      <c r="D35" s="180"/>
      <c r="E35" s="201"/>
      <c r="F35" s="181"/>
    </row>
    <row r="36" spans="1:6" ht="18" customHeight="1">
      <c r="A36" s="180"/>
      <c r="B36" s="180"/>
      <c r="C36" s="180"/>
      <c r="D36" s="180"/>
      <c r="E36" s="201"/>
      <c r="F36" s="181"/>
    </row>
    <row r="37" spans="1:6" ht="18" customHeight="1">
      <c r="A37" s="180"/>
      <c r="B37" s="180"/>
      <c r="C37" s="180"/>
      <c r="D37" s="180"/>
      <c r="E37" s="201"/>
      <c r="F37" s="181"/>
    </row>
    <row r="38" spans="1:6" ht="18" customHeight="1">
      <c r="A38" s="180"/>
      <c r="B38" s="180"/>
      <c r="C38" s="180"/>
      <c r="D38" s="180"/>
      <c r="E38" s="201"/>
      <c r="F38" s="181"/>
    </row>
    <row r="39" spans="1:6" ht="18" customHeight="1">
      <c r="A39" s="180"/>
      <c r="B39" s="180"/>
      <c r="C39" s="180"/>
      <c r="D39" s="180"/>
      <c r="E39" s="201"/>
      <c r="F39" s="181"/>
    </row>
    <row r="40" spans="1:6" ht="18" customHeight="1">
      <c r="A40" s="180"/>
      <c r="B40" s="180"/>
      <c r="C40" s="180"/>
      <c r="D40" s="180"/>
      <c r="E40" s="201"/>
      <c r="F40" s="181"/>
    </row>
    <row r="41" spans="1:6" ht="18" customHeight="1">
      <c r="A41" s="180"/>
      <c r="B41" s="180"/>
      <c r="C41" s="180"/>
      <c r="D41" s="180"/>
      <c r="E41" s="201"/>
      <c r="F41" s="181"/>
    </row>
    <row r="42" spans="1:6" ht="14.25">
      <c r="A42" s="87"/>
      <c r="B42" s="87"/>
      <c r="F42" s="202"/>
    </row>
    <row r="43" spans="1:6" ht="14.25">
      <c r="A43" s="35"/>
      <c r="B43" s="35"/>
      <c r="E43" s="36"/>
      <c r="F43" s="36"/>
    </row>
    <row r="44" spans="1:6" ht="14.25">
      <c r="A44" s="37"/>
      <c r="B44" s="37"/>
      <c r="E44" s="38"/>
      <c r="F44" s="38"/>
    </row>
  </sheetData>
  <sheetProtection/>
  <mergeCells count="5">
    <mergeCell ref="A12:A13"/>
    <mergeCell ref="E12:E13"/>
    <mergeCell ref="F12:F13"/>
    <mergeCell ref="B12:B13"/>
    <mergeCell ref="A8:F8"/>
  </mergeCells>
  <conditionalFormatting sqref="A11:B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C1" sqref="C1"/>
    </sheetView>
  </sheetViews>
  <sheetFormatPr defaultColWidth="11.421875" defaultRowHeight="12.75"/>
  <cols>
    <col min="1" max="1" width="20.7109375" style="79" customWidth="1"/>
    <col min="2" max="3" width="18.7109375" style="79" customWidth="1"/>
    <col min="4" max="4" width="92.8515625" style="79" customWidth="1"/>
    <col min="5" max="16384" width="11.421875" style="79" customWidth="1"/>
  </cols>
  <sheetData>
    <row r="1" ht="14.25">
      <c r="D1" s="80"/>
    </row>
    <row r="2" ht="14.25">
      <c r="D2" s="80"/>
    </row>
    <row r="3" ht="14.25">
      <c r="D3" s="80"/>
    </row>
    <row r="6" ht="22.5" customHeight="1"/>
    <row r="7" ht="5.25" customHeight="1"/>
    <row r="8" spans="1:4" ht="34.5" customHeight="1">
      <c r="A8" s="340" t="s">
        <v>127</v>
      </c>
      <c r="B8" s="341"/>
      <c r="C8" s="341"/>
      <c r="D8" s="342"/>
    </row>
    <row r="9" ht="5.25" customHeight="1"/>
    <row r="10" spans="1:4" ht="19.5" customHeight="1">
      <c r="A10" s="18" t="str">
        <f>+'1 IOGA'!A8:F8</f>
        <v>UNIDAD RESPONSABLE DEL GASTO: 32 A0 00 INSTITUTO DE ACCESO A LA INFORMACIÓN PÚBLICA Y PROTECCIÓN DE DATOS PERSONALES DEL DISTRITO FEDERAL.</v>
      </c>
      <c r="B10" s="82"/>
      <c r="C10" s="82"/>
      <c r="D10" s="83"/>
    </row>
    <row r="11" spans="1:4" ht="19.5" customHeight="1">
      <c r="A11" s="18" t="str">
        <f>+'1 IOGA'!A9:F9</f>
        <v>PERÍODO: ENERO-SEPTIEMBRE 2013.</v>
      </c>
      <c r="B11" s="82"/>
      <c r="C11" s="82"/>
      <c r="D11" s="83"/>
    </row>
    <row r="12" spans="1:4" ht="9" customHeight="1">
      <c r="A12" s="203"/>
      <c r="B12" s="203"/>
      <c r="C12" s="204"/>
      <c r="D12" s="82"/>
    </row>
    <row r="13" spans="1:4" ht="24" customHeight="1">
      <c r="A13" s="354" t="s">
        <v>53</v>
      </c>
      <c r="B13" s="182" t="s">
        <v>56</v>
      </c>
      <c r="C13" s="182"/>
      <c r="D13" s="354" t="s">
        <v>47</v>
      </c>
    </row>
    <row r="14" spans="1:4" ht="14.25">
      <c r="A14" s="415"/>
      <c r="B14" s="157" t="s">
        <v>31</v>
      </c>
      <c r="C14" s="157" t="s">
        <v>32</v>
      </c>
      <c r="D14" s="415"/>
    </row>
    <row r="15" spans="1:4" ht="32.25" customHeight="1">
      <c r="A15" s="254">
        <v>1000</v>
      </c>
      <c r="B15" s="255">
        <v>97711978</v>
      </c>
      <c r="C15" s="255">
        <v>97501978</v>
      </c>
      <c r="D15" s="256" t="s">
        <v>216</v>
      </c>
    </row>
    <row r="16" spans="1:4" ht="18" customHeight="1">
      <c r="A16" s="254"/>
      <c r="B16" s="255"/>
      <c r="C16" s="255"/>
      <c r="D16" s="83"/>
    </row>
    <row r="17" spans="1:4" ht="14.25">
      <c r="A17" s="254">
        <v>2000</v>
      </c>
      <c r="B17" s="255">
        <v>1447290</v>
      </c>
      <c r="C17" s="255">
        <v>1447290</v>
      </c>
      <c r="D17" s="83" t="s">
        <v>217</v>
      </c>
    </row>
    <row r="18" spans="1:4" ht="18" customHeight="1">
      <c r="A18" s="254"/>
      <c r="B18" s="255"/>
      <c r="C18" s="255"/>
      <c r="D18" s="83"/>
    </row>
    <row r="19" spans="1:5" ht="116.25" customHeight="1">
      <c r="A19" s="254">
        <v>3000</v>
      </c>
      <c r="B19" s="255">
        <v>15306969</v>
      </c>
      <c r="C19" s="255">
        <v>15360764</v>
      </c>
      <c r="D19" s="256" t="s">
        <v>218</v>
      </c>
      <c r="E19" s="259"/>
    </row>
    <row r="20" spans="1:6" ht="18" customHeight="1">
      <c r="A20" s="254"/>
      <c r="B20" s="255"/>
      <c r="C20" s="255"/>
      <c r="D20" s="83"/>
      <c r="F20" s="259"/>
    </row>
    <row r="21" spans="1:4" ht="128.25">
      <c r="A21" s="254">
        <v>4000</v>
      </c>
      <c r="B21" s="255">
        <v>850000</v>
      </c>
      <c r="C21" s="255">
        <v>968000</v>
      </c>
      <c r="D21" s="256" t="s">
        <v>219</v>
      </c>
    </row>
    <row r="22" spans="1:4" ht="18" customHeight="1">
      <c r="A22" s="254"/>
      <c r="B22" s="255"/>
      <c r="C22" s="255"/>
      <c r="D22" s="83"/>
    </row>
    <row r="23" spans="1:4" ht="57">
      <c r="A23" s="254">
        <v>5000</v>
      </c>
      <c r="B23" s="255">
        <v>245680</v>
      </c>
      <c r="C23" s="255">
        <v>293885</v>
      </c>
      <c r="D23" s="256" t="s">
        <v>221</v>
      </c>
    </row>
    <row r="24" spans="1:4" ht="18" customHeight="1">
      <c r="A24" s="179"/>
      <c r="B24" s="92"/>
      <c r="C24" s="92"/>
      <c r="D24" s="83"/>
    </row>
    <row r="25" spans="1:4" ht="18" customHeight="1">
      <c r="A25" s="179"/>
      <c r="B25" s="92"/>
      <c r="C25" s="92"/>
      <c r="D25" s="83"/>
    </row>
    <row r="26" spans="1:4" ht="18" customHeight="1">
      <c r="A26" s="180"/>
      <c r="B26" s="165"/>
      <c r="C26" s="165"/>
      <c r="D26" s="181"/>
    </row>
    <row r="27" spans="1:4" ht="18" customHeight="1">
      <c r="A27" s="180" t="s">
        <v>190</v>
      </c>
      <c r="B27" s="257">
        <f>SUM(B15:B26)</f>
        <v>115561917</v>
      </c>
      <c r="C27" s="257">
        <f>SUM(C15:C26)</f>
        <v>115571917</v>
      </c>
      <c r="D27" s="258"/>
    </row>
    <row r="28" ht="14.25">
      <c r="A28" s="87"/>
    </row>
    <row r="29" spans="1:4" ht="14.25">
      <c r="A29" s="35"/>
      <c r="C29" s="35"/>
      <c r="D29" s="36"/>
    </row>
    <row r="30" spans="1:4" ht="14.25">
      <c r="A30" s="37"/>
      <c r="C30" s="205"/>
      <c r="D30" s="38"/>
    </row>
  </sheetData>
  <sheetProtection/>
  <mergeCells count="3">
    <mergeCell ref="D13:D14"/>
    <mergeCell ref="A13:A14"/>
    <mergeCell ref="A8:D8"/>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dimension ref="A1:I44"/>
  <sheetViews>
    <sheetView showGridLines="0" zoomScalePageLayoutView="0" workbookViewId="0" topLeftCell="A4">
      <selection activeCell="I18" sqref="I18"/>
    </sheetView>
  </sheetViews>
  <sheetFormatPr defaultColWidth="11.421875" defaultRowHeight="12.75"/>
  <cols>
    <col min="1" max="1" width="20.7109375" style="79" customWidth="1"/>
    <col min="2" max="3" width="18.7109375" style="79" customWidth="1"/>
    <col min="4" max="4" width="43.7109375" style="79" customWidth="1"/>
    <col min="5" max="5" width="45.421875" style="79" customWidth="1"/>
    <col min="6" max="16384" width="11.421875" style="79" customWidth="1"/>
  </cols>
  <sheetData>
    <row r="1" ht="14.25">
      <c r="E1" s="80"/>
    </row>
    <row r="2" ht="14.25">
      <c r="E2" s="80"/>
    </row>
    <row r="3" ht="14.25">
      <c r="E3" s="80"/>
    </row>
    <row r="7" ht="7.5" customHeight="1"/>
    <row r="8" spans="1:5" ht="34.5" customHeight="1">
      <c r="A8" s="340" t="s">
        <v>132</v>
      </c>
      <c r="B8" s="341"/>
      <c r="C8" s="341"/>
      <c r="D8" s="341"/>
      <c r="E8" s="342"/>
    </row>
    <row r="9" ht="5.25" customHeight="1"/>
    <row r="10" spans="1:5" ht="19.5" customHeight="1">
      <c r="A10" s="18" t="str">
        <f>+'1 IOGA'!A8:F8</f>
        <v>UNIDAD RESPONSABLE DEL GASTO: 32 A0 00 INSTITUTO DE ACCESO A LA INFORMACIÓN PÚBLICA Y PROTECCIÓN DE DATOS PERSONALES DEL DISTRITO FEDERAL.</v>
      </c>
      <c r="B10" s="82"/>
      <c r="C10" s="82"/>
      <c r="D10" s="82"/>
      <c r="E10" s="83"/>
    </row>
    <row r="11" spans="1:5" ht="19.5" customHeight="1">
      <c r="A11" s="18" t="str">
        <f>+'1 IOGA'!A9:F9</f>
        <v>PERÍODO: ENERO-SEPTIEMBRE 2013.</v>
      </c>
      <c r="B11" s="82"/>
      <c r="C11" s="82"/>
      <c r="D11" s="82"/>
      <c r="E11" s="83"/>
    </row>
    <row r="12" spans="1:5" ht="9" customHeight="1">
      <c r="A12" s="203"/>
      <c r="B12" s="203"/>
      <c r="C12" s="204"/>
      <c r="D12" s="204"/>
      <c r="E12" s="82"/>
    </row>
    <row r="13" spans="1:5" ht="24" customHeight="1">
      <c r="A13" s="170" t="s">
        <v>16</v>
      </c>
      <c r="B13" s="171"/>
      <c r="C13" s="171"/>
      <c r="D13" s="171"/>
      <c r="E13" s="169"/>
    </row>
    <row r="14" spans="1:5" ht="18.75" customHeight="1">
      <c r="A14" s="206" t="s">
        <v>57</v>
      </c>
      <c r="B14" s="436" t="s">
        <v>33</v>
      </c>
      <c r="C14" s="437"/>
      <c r="D14" s="207" t="s">
        <v>14</v>
      </c>
      <c r="E14" s="161" t="s">
        <v>15</v>
      </c>
    </row>
    <row r="15" spans="1:5" ht="20.25" customHeight="1">
      <c r="A15" s="208" t="s">
        <v>0</v>
      </c>
      <c r="B15" s="438" t="s">
        <v>1</v>
      </c>
      <c r="C15" s="439"/>
      <c r="D15" s="209" t="s">
        <v>2</v>
      </c>
      <c r="E15" s="208" t="s">
        <v>6</v>
      </c>
    </row>
    <row r="16" spans="1:9" ht="9" customHeight="1">
      <c r="A16" s="210"/>
      <c r="B16" s="203"/>
      <c r="C16" s="204"/>
      <c r="D16" s="211"/>
      <c r="E16" s="160"/>
      <c r="I16" s="79">
        <v>389</v>
      </c>
    </row>
    <row r="17" spans="1:9" ht="24.75" customHeight="1">
      <c r="A17" s="354" t="s">
        <v>199</v>
      </c>
      <c r="B17" s="182" t="s">
        <v>56</v>
      </c>
      <c r="C17" s="182"/>
      <c r="D17" s="440" t="s">
        <v>47</v>
      </c>
      <c r="E17" s="441"/>
      <c r="I17" s="79">
        <v>0.25</v>
      </c>
    </row>
    <row r="18" spans="1:9" ht="18.75" customHeight="1">
      <c r="A18" s="415"/>
      <c r="B18" s="157" t="s">
        <v>31</v>
      </c>
      <c r="C18" s="157" t="s">
        <v>32</v>
      </c>
      <c r="D18" s="442"/>
      <c r="E18" s="443"/>
      <c r="I18" s="79">
        <f>+I16*I17</f>
        <v>97.25</v>
      </c>
    </row>
    <row r="19" spans="1:9" ht="18" customHeight="1">
      <c r="A19" s="89" t="s">
        <v>3</v>
      </c>
      <c r="B19" s="89" t="s">
        <v>4</v>
      </c>
      <c r="C19" s="89" t="s">
        <v>5</v>
      </c>
      <c r="D19" s="435" t="s">
        <v>7</v>
      </c>
      <c r="E19" s="434"/>
      <c r="I19" s="79">
        <f>+I16-I18</f>
        <v>291.75</v>
      </c>
    </row>
    <row r="20" spans="1:5" ht="18" customHeight="1">
      <c r="A20" s="179"/>
      <c r="B20" s="92"/>
      <c r="C20" s="92"/>
      <c r="D20" s="433"/>
      <c r="E20" s="434"/>
    </row>
    <row r="21" spans="1:5" ht="18" customHeight="1">
      <c r="A21" s="179"/>
      <c r="B21" s="92"/>
      <c r="C21" s="92"/>
      <c r="D21" s="433"/>
      <c r="E21" s="434"/>
    </row>
    <row r="22" spans="1:5" ht="18" customHeight="1">
      <c r="A22" s="179"/>
      <c r="B22" s="92"/>
      <c r="C22" s="92"/>
      <c r="D22" s="433"/>
      <c r="E22" s="434"/>
    </row>
    <row r="23" spans="1:5" ht="18" customHeight="1">
      <c r="A23" s="179"/>
      <c r="B23" s="92"/>
      <c r="C23" s="92"/>
      <c r="D23" s="433"/>
      <c r="E23" s="434"/>
    </row>
    <row r="24" spans="1:5" ht="18" customHeight="1">
      <c r="A24" s="179"/>
      <c r="B24" s="92"/>
      <c r="C24" s="92"/>
      <c r="D24" s="433"/>
      <c r="E24" s="434"/>
    </row>
    <row r="25" spans="1:5" ht="18" customHeight="1">
      <c r="A25" s="179"/>
      <c r="B25" s="92"/>
      <c r="C25" s="92"/>
      <c r="D25" s="433"/>
      <c r="E25" s="434"/>
    </row>
    <row r="26" spans="1:5" ht="18" customHeight="1">
      <c r="A26" s="179"/>
      <c r="B26" s="92"/>
      <c r="C26" s="92"/>
      <c r="D26" s="433"/>
      <c r="E26" s="434"/>
    </row>
    <row r="27" spans="1:5" ht="18" customHeight="1">
      <c r="A27" s="179"/>
      <c r="B27" s="92"/>
      <c r="C27" s="92"/>
      <c r="D27" s="433"/>
      <c r="E27" s="434"/>
    </row>
    <row r="28" spans="1:5" ht="18" customHeight="1">
      <c r="A28" s="179"/>
      <c r="B28" s="92"/>
      <c r="C28" s="92"/>
      <c r="D28" s="433"/>
      <c r="E28" s="434"/>
    </row>
    <row r="29" spans="1:5" ht="18" customHeight="1">
      <c r="A29" s="179"/>
      <c r="B29" s="92"/>
      <c r="C29" s="92"/>
      <c r="D29" s="433"/>
      <c r="E29" s="434"/>
    </row>
    <row r="30" spans="1:5" ht="18" customHeight="1">
      <c r="A30" s="179"/>
      <c r="B30" s="92"/>
      <c r="C30" s="92"/>
      <c r="D30" s="213"/>
      <c r="E30" s="212"/>
    </row>
    <row r="31" spans="1:5" ht="18" customHeight="1">
      <c r="A31" s="179"/>
      <c r="B31" s="92"/>
      <c r="C31" s="92"/>
      <c r="D31" s="213"/>
      <c r="E31" s="212"/>
    </row>
    <row r="32" spans="1:5" ht="18" customHeight="1">
      <c r="A32" s="179"/>
      <c r="B32" s="92"/>
      <c r="C32" s="92"/>
      <c r="D32" s="213"/>
      <c r="E32" s="212"/>
    </row>
    <row r="33" spans="1:5" ht="18" customHeight="1">
      <c r="A33" s="179"/>
      <c r="B33" s="92"/>
      <c r="C33" s="92"/>
      <c r="D33" s="213"/>
      <c r="E33" s="212"/>
    </row>
    <row r="34" spans="1:5" ht="18" customHeight="1">
      <c r="A34" s="179"/>
      <c r="B34" s="92"/>
      <c r="C34" s="92"/>
      <c r="D34" s="213"/>
      <c r="E34" s="212"/>
    </row>
    <row r="35" spans="1:5" ht="18" customHeight="1">
      <c r="A35" s="179"/>
      <c r="B35" s="92"/>
      <c r="C35" s="92"/>
      <c r="D35" s="433"/>
      <c r="E35" s="434"/>
    </row>
    <row r="36" spans="1:5" ht="18" customHeight="1">
      <c r="A36" s="179"/>
      <c r="B36" s="92"/>
      <c r="C36" s="92"/>
      <c r="D36" s="433"/>
      <c r="E36" s="434"/>
    </row>
    <row r="37" spans="1:5" ht="18" customHeight="1">
      <c r="A37" s="179"/>
      <c r="B37" s="92"/>
      <c r="C37" s="92"/>
      <c r="D37" s="213"/>
      <c r="E37" s="212"/>
    </row>
    <row r="38" spans="1:5" ht="18" customHeight="1">
      <c r="A38" s="179"/>
      <c r="B38" s="92"/>
      <c r="C38" s="92"/>
      <c r="D38" s="433"/>
      <c r="E38" s="434"/>
    </row>
    <row r="39" spans="1:5" ht="18" customHeight="1">
      <c r="A39" s="180"/>
      <c r="B39" s="165"/>
      <c r="C39" s="165"/>
      <c r="D39" s="433"/>
      <c r="E39" s="434"/>
    </row>
    <row r="40" spans="1:5" ht="18" customHeight="1">
      <c r="A40" s="180"/>
      <c r="B40" s="165"/>
      <c r="C40" s="165"/>
      <c r="D40" s="433"/>
      <c r="E40" s="434"/>
    </row>
    <row r="41" ht="14.25">
      <c r="A41" s="87" t="s">
        <v>34</v>
      </c>
    </row>
    <row r="42" ht="14.25">
      <c r="A42" s="87"/>
    </row>
    <row r="43" spans="1:5" ht="14.25">
      <c r="A43" s="35"/>
      <c r="C43" s="94"/>
      <c r="D43" s="36"/>
      <c r="E43" s="36"/>
    </row>
    <row r="44" spans="1:5" ht="14.25">
      <c r="A44" s="37"/>
      <c r="C44" s="95"/>
      <c r="D44" s="38"/>
      <c r="E44" s="38"/>
    </row>
  </sheetData>
  <sheetProtection/>
  <mergeCells count="21">
    <mergeCell ref="D22:E22"/>
    <mergeCell ref="D38:E38"/>
    <mergeCell ref="A8:E8"/>
    <mergeCell ref="D21:E21"/>
    <mergeCell ref="B14:C14"/>
    <mergeCell ref="B15:C15"/>
    <mergeCell ref="D17:E18"/>
    <mergeCell ref="D36:E36"/>
    <mergeCell ref="A17:A18"/>
    <mergeCell ref="D20:E20"/>
    <mergeCell ref="D23:E23"/>
    <mergeCell ref="D24:E24"/>
    <mergeCell ref="D26:E26"/>
    <mergeCell ref="D19:E19"/>
    <mergeCell ref="D40:E40"/>
    <mergeCell ref="D35:E35"/>
    <mergeCell ref="D27:E27"/>
    <mergeCell ref="D28:E28"/>
    <mergeCell ref="D29:E29"/>
    <mergeCell ref="D25:E25"/>
    <mergeCell ref="D39:E39"/>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ignoredErrors>
    <ignoredError sqref="A15:E19" numberStoredAsText="1"/>
  </ignoredErrors>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3"/>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2"/>
  <sheetViews>
    <sheetView showGridLines="0" tabSelected="1" zoomScalePageLayoutView="0" workbookViewId="0" topLeftCell="A1">
      <selection activeCell="A28" sqref="A28"/>
    </sheetView>
  </sheetViews>
  <sheetFormatPr defaultColWidth="11.421875" defaultRowHeight="12.75"/>
  <cols>
    <col min="1" max="1" width="39.140625" style="7" customWidth="1"/>
    <col min="2" max="2" width="15.7109375" style="7" customWidth="1"/>
    <col min="3" max="3" width="15.8515625" style="7" customWidth="1"/>
    <col min="4" max="4" width="12.8515625" style="7" customWidth="1"/>
    <col min="5" max="5" width="4.00390625" style="7" customWidth="1"/>
    <col min="6" max="6" width="53.7109375" style="7" customWidth="1"/>
    <col min="7" max="16384" width="11.421875" style="7" customWidth="1"/>
  </cols>
  <sheetData>
    <row r="1" ht="14.25">
      <c r="C1" s="48"/>
    </row>
    <row r="2" ht="14.25">
      <c r="A2" s="49"/>
    </row>
    <row r="3" ht="15" customHeight="1">
      <c r="A3" s="49"/>
    </row>
    <row r="4" ht="14.25">
      <c r="A4" s="50"/>
    </row>
    <row r="5" ht="14.25">
      <c r="A5" s="50"/>
    </row>
    <row r="6" spans="1:6" ht="11.25" customHeight="1">
      <c r="A6" s="322"/>
      <c r="B6" s="322"/>
      <c r="C6" s="322"/>
      <c r="D6" s="322"/>
      <c r="E6" s="322"/>
      <c r="F6" s="322"/>
    </row>
    <row r="7" spans="1:6" ht="33" customHeight="1">
      <c r="A7" s="326" t="s">
        <v>128</v>
      </c>
      <c r="B7" s="327"/>
      <c r="C7" s="327"/>
      <c r="D7" s="327"/>
      <c r="E7" s="327"/>
      <c r="F7" s="328"/>
    </row>
    <row r="8" spans="1:6" ht="18" customHeight="1">
      <c r="A8" s="323" t="s">
        <v>177</v>
      </c>
      <c r="B8" s="324"/>
      <c r="C8" s="324"/>
      <c r="D8" s="324"/>
      <c r="E8" s="324"/>
      <c r="F8" s="325"/>
    </row>
    <row r="9" spans="1:6" ht="19.5" customHeight="1">
      <c r="A9" s="323" t="s">
        <v>176</v>
      </c>
      <c r="B9" s="324"/>
      <c r="C9" s="324"/>
      <c r="D9" s="324"/>
      <c r="E9" s="324"/>
      <c r="F9" s="325"/>
    </row>
    <row r="10" spans="1:3" ht="6.75" customHeight="1">
      <c r="A10" s="329"/>
      <c r="B10" s="329"/>
      <c r="C10" s="329"/>
    </row>
    <row r="11" spans="1:6" ht="33.75" customHeight="1">
      <c r="A11" s="314" t="s">
        <v>115</v>
      </c>
      <c r="B11" s="308" t="s">
        <v>116</v>
      </c>
      <c r="C11" s="309"/>
      <c r="D11" s="314" t="s">
        <v>117</v>
      </c>
      <c r="E11" s="316" t="s">
        <v>118</v>
      </c>
      <c r="F11" s="317"/>
    </row>
    <row r="12" spans="1:6" ht="30.75" customHeight="1">
      <c r="A12" s="315"/>
      <c r="B12" s="51" t="s">
        <v>133</v>
      </c>
      <c r="C12" s="51" t="s">
        <v>119</v>
      </c>
      <c r="D12" s="315"/>
      <c r="E12" s="318"/>
      <c r="F12" s="319"/>
    </row>
    <row r="13" spans="1:6" ht="17.25" customHeight="1">
      <c r="A13" s="330"/>
      <c r="B13" s="52" t="s">
        <v>120</v>
      </c>
      <c r="C13" s="52" t="s">
        <v>121</v>
      </c>
      <c r="D13" s="52" t="s">
        <v>122</v>
      </c>
      <c r="E13" s="320"/>
      <c r="F13" s="321"/>
    </row>
    <row r="14" spans="1:3" ht="7.5" customHeight="1">
      <c r="A14" s="53"/>
      <c r="B14" s="53"/>
      <c r="C14" s="53"/>
    </row>
    <row r="15" spans="1:6" s="55" customFormat="1" ht="12" customHeight="1">
      <c r="A15" s="8">
        <v>2</v>
      </c>
      <c r="B15" s="8"/>
      <c r="C15" s="9"/>
      <c r="D15" s="9"/>
      <c r="E15" s="54"/>
      <c r="F15" s="10"/>
    </row>
    <row r="16" spans="1:6" ht="15.75" customHeight="1">
      <c r="A16" s="56" t="s">
        <v>180</v>
      </c>
      <c r="B16" s="57"/>
      <c r="C16" s="58"/>
      <c r="D16" s="59"/>
      <c r="E16" s="59"/>
      <c r="F16" s="11"/>
    </row>
    <row r="17" spans="1:6" ht="7.5" customHeight="1">
      <c r="A17" s="60"/>
      <c r="B17" s="57"/>
      <c r="C17" s="58"/>
      <c r="D17" s="59"/>
      <c r="E17" s="59"/>
      <c r="F17" s="11"/>
    </row>
    <row r="18" spans="1:6" ht="18" customHeight="1">
      <c r="A18" s="56" t="s">
        <v>54</v>
      </c>
      <c r="B18" s="57"/>
      <c r="C18" s="58"/>
      <c r="D18" s="59"/>
      <c r="E18" s="59"/>
      <c r="F18" s="11"/>
    </row>
    <row r="19" spans="1:6" ht="13.5" customHeight="1">
      <c r="A19" s="60" t="s">
        <v>123</v>
      </c>
      <c r="B19" s="57"/>
      <c r="C19" s="58"/>
      <c r="D19" s="59"/>
      <c r="E19" s="59"/>
      <c r="F19" s="61"/>
    </row>
    <row r="20" spans="1:6" ht="13.5" customHeight="1">
      <c r="A20" s="62" t="s">
        <v>184</v>
      </c>
      <c r="B20" s="57"/>
      <c r="C20" s="58"/>
      <c r="D20" s="12"/>
      <c r="E20" s="59"/>
      <c r="F20" s="13"/>
    </row>
    <row r="21" spans="1:6" ht="13.5" customHeight="1">
      <c r="A21" s="62" t="s">
        <v>185</v>
      </c>
      <c r="B21" s="57"/>
      <c r="C21" s="58"/>
      <c r="D21" s="59"/>
      <c r="E21" s="59"/>
      <c r="F21" s="13"/>
    </row>
    <row r="22" spans="1:6" ht="13.5" customHeight="1">
      <c r="A22" s="62" t="s">
        <v>186</v>
      </c>
      <c r="B22" s="57"/>
      <c r="C22" s="58"/>
      <c r="D22" s="59"/>
      <c r="E22" s="59"/>
      <c r="F22" s="61"/>
    </row>
    <row r="23" spans="1:6" ht="13.5" customHeight="1">
      <c r="A23" s="62" t="s">
        <v>187</v>
      </c>
      <c r="B23" s="57"/>
      <c r="C23" s="58"/>
      <c r="D23" s="59"/>
      <c r="E23" s="59"/>
      <c r="F23" s="61"/>
    </row>
    <row r="24" spans="1:6" ht="13.5" customHeight="1">
      <c r="A24" s="63" t="s">
        <v>181</v>
      </c>
      <c r="B24" s="57"/>
      <c r="C24" s="58"/>
      <c r="D24" s="59"/>
      <c r="E24" s="59"/>
      <c r="F24" s="61"/>
    </row>
    <row r="25" spans="1:6" ht="16.5" customHeight="1">
      <c r="A25" s="60" t="s">
        <v>182</v>
      </c>
      <c r="B25" s="57"/>
      <c r="C25" s="58"/>
      <c r="D25" s="59"/>
      <c r="E25" s="59"/>
      <c r="F25" s="61"/>
    </row>
    <row r="26" spans="1:6" ht="11.25" customHeight="1">
      <c r="A26" s="62" t="s">
        <v>191</v>
      </c>
      <c r="B26" s="57"/>
      <c r="C26" s="58"/>
      <c r="D26" s="59"/>
      <c r="E26" s="59"/>
      <c r="F26" s="61"/>
    </row>
    <row r="27" spans="1:6" ht="11.25" customHeight="1">
      <c r="A27" s="62" t="s">
        <v>192</v>
      </c>
      <c r="B27" s="57"/>
      <c r="C27" s="58"/>
      <c r="D27" s="59"/>
      <c r="E27" s="59"/>
      <c r="F27" s="61"/>
    </row>
    <row r="28" spans="1:6" ht="13.5" customHeight="1">
      <c r="A28" s="60" t="s">
        <v>124</v>
      </c>
      <c r="B28" s="64"/>
      <c r="C28" s="64"/>
      <c r="D28" s="64"/>
      <c r="E28" s="59"/>
      <c r="F28" s="61"/>
    </row>
    <row r="29" spans="1:6" ht="13.5" customHeight="1">
      <c r="A29" s="65" t="s">
        <v>193</v>
      </c>
      <c r="B29" s="66">
        <v>83569627</v>
      </c>
      <c r="C29" s="67">
        <v>83559627</v>
      </c>
      <c r="D29" s="68">
        <f>+C29-B29</f>
        <v>-10000</v>
      </c>
      <c r="E29" s="59"/>
      <c r="F29" s="310" t="s">
        <v>183</v>
      </c>
    </row>
    <row r="30" spans="1:6" ht="13.5" customHeight="1">
      <c r="A30" s="65"/>
      <c r="B30" s="66"/>
      <c r="C30" s="67"/>
      <c r="D30" s="68"/>
      <c r="E30" s="59"/>
      <c r="F30" s="311"/>
    </row>
    <row r="31" spans="1:6" ht="13.5" customHeight="1">
      <c r="A31" s="65"/>
      <c r="B31" s="66"/>
      <c r="C31" s="67"/>
      <c r="D31" s="68"/>
      <c r="E31" s="59"/>
      <c r="F31" s="311"/>
    </row>
    <row r="32" spans="1:6" ht="13.5" customHeight="1">
      <c r="A32" s="65"/>
      <c r="B32" s="66"/>
      <c r="C32" s="67"/>
      <c r="D32" s="68"/>
      <c r="E32" s="59"/>
      <c r="F32" s="311"/>
    </row>
    <row r="33" spans="1:6" ht="13.5" customHeight="1">
      <c r="A33" s="63"/>
      <c r="B33" s="57"/>
      <c r="C33" s="58"/>
      <c r="D33" s="59"/>
      <c r="E33" s="59"/>
      <c r="F33" s="311"/>
    </row>
    <row r="34" spans="1:6" ht="13.5" customHeight="1">
      <c r="A34" s="63" t="s">
        <v>194</v>
      </c>
      <c r="B34" s="57"/>
      <c r="C34" s="58"/>
      <c r="D34" s="59"/>
      <c r="E34" s="59"/>
      <c r="F34" s="61"/>
    </row>
    <row r="35" spans="1:6" ht="13.5" customHeight="1">
      <c r="A35" s="62"/>
      <c r="B35" s="57"/>
      <c r="C35" s="58"/>
      <c r="D35" s="59"/>
      <c r="E35" s="59"/>
      <c r="F35" s="61"/>
    </row>
    <row r="36" spans="1:8" ht="13.5" customHeight="1">
      <c r="A36" s="60" t="s">
        <v>125</v>
      </c>
      <c r="B36" s="57"/>
      <c r="C36" s="58"/>
      <c r="D36" s="59"/>
      <c r="E36" s="59"/>
      <c r="F36" s="61"/>
      <c r="G36" s="69"/>
      <c r="H36" s="69"/>
    </row>
    <row r="37" spans="1:6" ht="13.5" customHeight="1">
      <c r="A37" s="65" t="s">
        <v>193</v>
      </c>
      <c r="B37" s="57"/>
      <c r="C37" s="58"/>
      <c r="D37" s="59"/>
      <c r="E37" s="59"/>
      <c r="F37" s="61"/>
    </row>
    <row r="38" spans="1:6" ht="13.5" customHeight="1">
      <c r="A38" s="70" t="s">
        <v>194</v>
      </c>
      <c r="B38" s="71"/>
      <c r="C38" s="71"/>
      <c r="D38" s="72"/>
      <c r="E38" s="59"/>
      <c r="F38" s="61"/>
    </row>
    <row r="39" spans="1:6" ht="13.5" customHeight="1">
      <c r="A39" s="73"/>
      <c r="B39" s="71"/>
      <c r="C39" s="71"/>
      <c r="D39" s="72"/>
      <c r="E39" s="59"/>
      <c r="F39" s="61"/>
    </row>
    <row r="40" spans="1:6" ht="13.5" customHeight="1">
      <c r="A40" s="74" t="s">
        <v>126</v>
      </c>
      <c r="B40" s="75">
        <f>SUM(B29:B39)</f>
        <v>83569627</v>
      </c>
      <c r="C40" s="75">
        <f>SUM(C29:C39)</f>
        <v>83559627</v>
      </c>
      <c r="D40" s="75">
        <f>SUM(D29:D39)</f>
        <v>-10000</v>
      </c>
      <c r="E40" s="59"/>
      <c r="F40" s="61"/>
    </row>
    <row r="41" spans="1:6" ht="13.5" customHeight="1">
      <c r="A41" s="76"/>
      <c r="B41" s="72"/>
      <c r="C41" s="72"/>
      <c r="D41" s="76"/>
      <c r="E41" s="59"/>
      <c r="F41" s="61"/>
    </row>
    <row r="42" spans="1:6" ht="13.5" customHeight="1">
      <c r="A42" s="77"/>
      <c r="B42" s="78"/>
      <c r="C42" s="78"/>
      <c r="D42" s="77"/>
      <c r="E42" s="312"/>
      <c r="F42" s="313"/>
    </row>
  </sheetData>
  <sheetProtection/>
  <mergeCells count="11">
    <mergeCell ref="A11:A13"/>
    <mergeCell ref="B11:C11"/>
    <mergeCell ref="F29:F33"/>
    <mergeCell ref="E42:F42"/>
    <mergeCell ref="D11:D12"/>
    <mergeCell ref="E11:F13"/>
    <mergeCell ref="A6:F6"/>
    <mergeCell ref="A8:F8"/>
    <mergeCell ref="A7:F7"/>
    <mergeCell ref="A9:F9"/>
    <mergeCell ref="A10:C10"/>
  </mergeCells>
  <printOptions horizontalCentered="1"/>
  <pageMargins left="0.3937007874015748" right="0.3937007874015748" top="0.3937007874015748" bottom="0.3937007874015748" header="0" footer="0.1968503937007874"/>
  <pageSetup horizontalDpi="600" verticalDpi="600" orientation="landscape" scale="90" r:id="rId2"/>
  <headerFooter alignWithMargins="0">
    <oddFooter>&amp;R&amp;"Palatino Linotype,Negrita"&amp;12Informe de Avance Trimestral</oddFooter>
  </headerFooter>
  <drawing r:id="rId1"/>
</worksheet>
</file>

<file path=xl/worksheets/sheet3.xml><?xml version="1.0" encoding="utf-8"?>
<worksheet xmlns="http://schemas.openxmlformats.org/spreadsheetml/2006/main" xmlns:r="http://schemas.openxmlformats.org/officeDocument/2006/relationships">
  <dimension ref="A2:F44"/>
  <sheetViews>
    <sheetView showGridLines="0" zoomScaleSheetLayoutView="80" zoomScalePageLayoutView="0" workbookViewId="0" topLeftCell="A2">
      <selection activeCell="B35" sqref="B35"/>
    </sheetView>
  </sheetViews>
  <sheetFormatPr defaultColWidth="11.421875" defaultRowHeight="12.75"/>
  <cols>
    <col min="1" max="1" width="51.421875" style="39" customWidth="1"/>
    <col min="2" max="2" width="24.140625" style="39" bestFit="1" customWidth="1"/>
    <col min="3" max="3" width="4.00390625" style="39" customWidth="1"/>
    <col min="4" max="4" width="68.8515625" style="39" customWidth="1"/>
    <col min="5" max="5" width="11.421875" style="39" customWidth="1"/>
    <col min="6" max="6" width="12.421875" style="39" bestFit="1" customWidth="1"/>
    <col min="7" max="16384" width="11.421875" style="39" customWidth="1"/>
  </cols>
  <sheetData>
    <row r="2" spans="1:2" ht="14.25">
      <c r="A2" s="332"/>
      <c r="B2" s="333"/>
    </row>
    <row r="3" spans="1:2" ht="15" customHeight="1">
      <c r="A3" s="332"/>
      <c r="B3" s="333"/>
    </row>
    <row r="4" ht="14.25">
      <c r="A4" s="40"/>
    </row>
    <row r="8" spans="1:4" ht="28.5" customHeight="1">
      <c r="A8" s="340" t="s">
        <v>129</v>
      </c>
      <c r="B8" s="341"/>
      <c r="C8" s="341"/>
      <c r="D8" s="342"/>
    </row>
    <row r="9" spans="1:4" ht="25.5" customHeight="1">
      <c r="A9" s="18" t="str">
        <f>+'1 IOGA'!A8:F8</f>
        <v>UNIDAD RESPONSABLE DEL GASTO: 32 A0 00 INSTITUTO DE ACCESO A LA INFORMACIÓN PÚBLICA Y PROTECCIÓN DE DATOS PERSONALES DEL DISTRITO FEDERAL.</v>
      </c>
      <c r="B9" s="41"/>
      <c r="C9" s="41"/>
      <c r="D9" s="42"/>
    </row>
    <row r="10" spans="1:4" ht="21" customHeight="1">
      <c r="A10" s="18" t="str">
        <f>+'1 IOGA'!A9:F9</f>
        <v>PERÍODO: ENERO-SEPTIEMBRE 2013.</v>
      </c>
      <c r="B10" s="43"/>
      <c r="C10" s="43"/>
      <c r="D10" s="44"/>
    </row>
    <row r="11" spans="1:4" ht="18" customHeight="1">
      <c r="A11" s="334" t="s">
        <v>45</v>
      </c>
      <c r="B11" s="19" t="s">
        <v>54</v>
      </c>
      <c r="C11" s="336" t="s">
        <v>77</v>
      </c>
      <c r="D11" s="337"/>
    </row>
    <row r="12" spans="1:4" ht="24.75" customHeight="1">
      <c r="A12" s="335"/>
      <c r="B12" s="20" t="s">
        <v>55</v>
      </c>
      <c r="C12" s="338"/>
      <c r="D12" s="339"/>
    </row>
    <row r="13" spans="1:4" s="46" customFormat="1" ht="12" customHeight="1">
      <c r="A13" s="14"/>
      <c r="B13" s="14"/>
      <c r="C13" s="45"/>
      <c r="D13" s="15"/>
    </row>
    <row r="14" spans="1:4" ht="30" customHeight="1">
      <c r="A14" s="21" t="s">
        <v>196</v>
      </c>
      <c r="B14" s="22"/>
      <c r="C14" s="23"/>
      <c r="D14" s="16"/>
    </row>
    <row r="15" spans="1:4" ht="15.75" customHeight="1">
      <c r="A15" s="21"/>
      <c r="B15" s="22"/>
      <c r="C15" s="23"/>
      <c r="D15" s="16"/>
    </row>
    <row r="16" spans="1:4" ht="15.75" customHeight="1">
      <c r="A16" s="24" t="s">
        <v>184</v>
      </c>
      <c r="B16" s="22"/>
      <c r="C16" s="23"/>
      <c r="D16" s="16"/>
    </row>
    <row r="17" spans="1:4" ht="15.75" customHeight="1">
      <c r="A17" s="24"/>
      <c r="B17" s="22"/>
      <c r="C17" s="23"/>
      <c r="D17" s="16"/>
    </row>
    <row r="18" spans="1:4" ht="15.75" customHeight="1">
      <c r="A18" s="24" t="s">
        <v>185</v>
      </c>
      <c r="B18" s="22"/>
      <c r="C18" s="23"/>
      <c r="D18" s="16"/>
    </row>
    <row r="19" spans="1:4" ht="15.75" customHeight="1">
      <c r="A19" s="24"/>
      <c r="B19" s="22"/>
      <c r="C19" s="23"/>
      <c r="D19" s="16"/>
    </row>
    <row r="20" spans="1:4" ht="15.75" customHeight="1">
      <c r="A20" s="24" t="s">
        <v>186</v>
      </c>
      <c r="B20" s="22"/>
      <c r="C20" s="23"/>
      <c r="D20" s="16"/>
    </row>
    <row r="21" spans="1:4" ht="15.75" customHeight="1">
      <c r="A21" s="24"/>
      <c r="B21" s="22"/>
      <c r="C21" s="23"/>
      <c r="D21" s="16"/>
    </row>
    <row r="22" spans="1:4" ht="15.75" customHeight="1">
      <c r="A22" s="24" t="s">
        <v>187</v>
      </c>
      <c r="B22" s="22"/>
      <c r="C22" s="23"/>
      <c r="D22" s="16"/>
    </row>
    <row r="23" spans="1:4" ht="15.75" customHeight="1">
      <c r="A23" s="24"/>
      <c r="B23" s="22"/>
      <c r="C23" s="25"/>
      <c r="D23" s="16"/>
    </row>
    <row r="24" spans="1:4" ht="15.75" customHeight="1">
      <c r="A24" s="26" t="s">
        <v>188</v>
      </c>
      <c r="B24" s="27">
        <v>110590</v>
      </c>
      <c r="C24" s="343" t="s">
        <v>195</v>
      </c>
      <c r="D24" s="344"/>
    </row>
    <row r="25" spans="1:4" ht="15.75" customHeight="1">
      <c r="A25" s="26"/>
      <c r="B25" s="27"/>
      <c r="C25" s="345"/>
      <c r="D25" s="344"/>
    </row>
    <row r="26" spans="1:4" ht="15.75" customHeight="1">
      <c r="A26" s="26"/>
      <c r="B26" s="27"/>
      <c r="C26" s="23"/>
      <c r="D26" s="16"/>
    </row>
    <row r="27" spans="1:4" ht="18" customHeight="1">
      <c r="A27" s="26" t="s">
        <v>189</v>
      </c>
      <c r="B27" s="27">
        <f>10000+800+2267.1</f>
        <v>13067.1</v>
      </c>
      <c r="C27" s="346" t="s">
        <v>220</v>
      </c>
      <c r="D27" s="347"/>
    </row>
    <row r="28" spans="1:4" ht="18" customHeight="1">
      <c r="A28" s="21"/>
      <c r="B28" s="22"/>
      <c r="C28" s="346"/>
      <c r="D28" s="347"/>
    </row>
    <row r="29" spans="1:6" ht="18" customHeight="1">
      <c r="A29" s="21"/>
      <c r="B29" s="22"/>
      <c r="C29" s="346"/>
      <c r="D29" s="347"/>
      <c r="F29" s="47"/>
    </row>
    <row r="30" spans="1:4" ht="18" customHeight="1">
      <c r="A30" s="21"/>
      <c r="B30" s="22"/>
      <c r="C30" s="346"/>
      <c r="D30" s="347"/>
    </row>
    <row r="31" spans="1:4" ht="18" customHeight="1">
      <c r="A31" s="21"/>
      <c r="B31" s="22"/>
      <c r="C31" s="346"/>
      <c r="D31" s="347"/>
    </row>
    <row r="32" spans="1:4" ht="18" customHeight="1">
      <c r="A32" s="21"/>
      <c r="B32" s="22"/>
      <c r="C32" s="346"/>
      <c r="D32" s="347"/>
    </row>
    <row r="33" spans="1:4" ht="18" customHeight="1">
      <c r="A33" s="21"/>
      <c r="B33" s="22"/>
      <c r="C33" s="346"/>
      <c r="D33" s="347"/>
    </row>
    <row r="34" spans="1:4" ht="15.75" customHeight="1">
      <c r="A34" s="21"/>
      <c r="B34" s="22"/>
      <c r="C34" s="23"/>
      <c r="D34" s="16"/>
    </row>
    <row r="35" spans="1:4" ht="15.75" customHeight="1">
      <c r="A35" s="21"/>
      <c r="B35" s="22"/>
      <c r="C35" s="23"/>
      <c r="D35" s="16"/>
    </row>
    <row r="36" spans="1:4" ht="15.75" customHeight="1">
      <c r="A36" s="21"/>
      <c r="B36" s="22"/>
      <c r="C36" s="23"/>
      <c r="D36" s="16"/>
    </row>
    <row r="37" spans="1:4" ht="15.75" customHeight="1">
      <c r="A37" s="28"/>
      <c r="B37" s="29"/>
      <c r="C37" s="23"/>
      <c r="D37" s="30"/>
    </row>
    <row r="38" spans="1:4" ht="15.75" customHeight="1">
      <c r="A38" s="21"/>
      <c r="B38" s="22"/>
      <c r="C38" s="23"/>
      <c r="D38" s="16"/>
    </row>
    <row r="39" spans="1:4" ht="15.75" customHeight="1">
      <c r="A39" s="21"/>
      <c r="B39" s="22"/>
      <c r="C39" s="23"/>
      <c r="D39" s="16"/>
    </row>
    <row r="40" spans="1:4" ht="17.25" customHeight="1">
      <c r="A40" s="31" t="s">
        <v>190</v>
      </c>
      <c r="B40" s="17">
        <f>SUM(B23:B39)</f>
        <v>123657.1</v>
      </c>
      <c r="C40" s="32"/>
      <c r="D40" s="33"/>
    </row>
    <row r="41" spans="1:4" ht="27" customHeight="1">
      <c r="A41" s="331" t="s">
        <v>168</v>
      </c>
      <c r="B41" s="331"/>
      <c r="C41" s="331"/>
      <c r="D41" s="331"/>
    </row>
    <row r="42" ht="14.25">
      <c r="A42" s="34"/>
    </row>
    <row r="43" spans="1:4" ht="15" customHeight="1">
      <c r="A43" s="35"/>
      <c r="B43" s="36"/>
      <c r="D43" s="36"/>
    </row>
    <row r="44" spans="1:4" ht="15" customHeight="1">
      <c r="A44" s="37"/>
      <c r="B44" s="38"/>
      <c r="D44" s="38"/>
    </row>
  </sheetData>
  <sheetProtection/>
  <mergeCells count="8">
    <mergeCell ref="A41:D41"/>
    <mergeCell ref="A2:B2"/>
    <mergeCell ref="A3:B3"/>
    <mergeCell ref="A11:A12"/>
    <mergeCell ref="C11:D12"/>
    <mergeCell ref="A8:D8"/>
    <mergeCell ref="C24:D25"/>
    <mergeCell ref="C27:D33"/>
  </mergeCells>
  <conditionalFormatting sqref="A9">
    <cfRule type="cellIs" priority="2" dxfId="0" operator="equal" stopIfTrue="1">
      <formula>"VAYA A LA HOJA INICIO Y SELECIONE LA UNIDAD RESPONSABLE CORRESPONDIENTE A ESTE INFORME"</formula>
    </cfRule>
  </conditionalFormatting>
  <conditionalFormatting sqref="A10">
    <cfRule type="cellIs" priority="1" dxfId="0" operator="equal" stopIfTrue="1">
      <formula>"VAYA A LA HOJA INICIO Y SELECIONE EL PERIODO CORRESPONDIENTE A ESTE INFORME"</formula>
    </cfRule>
  </conditionalFormatting>
  <dataValidations count="1">
    <dataValidation allowBlank="1" sqref="A9"/>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J48"/>
  <sheetViews>
    <sheetView showGridLines="0" zoomScalePageLayoutView="0" workbookViewId="0" topLeftCell="A4">
      <selection activeCell="I17" sqref="I17:I18"/>
    </sheetView>
  </sheetViews>
  <sheetFormatPr defaultColWidth="11.421875" defaultRowHeight="12.75"/>
  <cols>
    <col min="1" max="1" width="5.7109375" style="79" customWidth="1"/>
    <col min="2" max="3" width="4.28125" style="79" customWidth="1"/>
    <col min="4" max="4" width="14.8515625" style="79" customWidth="1"/>
    <col min="5" max="5" width="11.7109375" style="79" customWidth="1"/>
    <col min="6" max="6" width="12.8515625" style="79" customWidth="1"/>
    <col min="7" max="7" width="11.140625" style="79" customWidth="1"/>
    <col min="8" max="8" width="11.00390625" style="79" customWidth="1"/>
    <col min="9" max="9" width="83.421875" style="79" customWidth="1"/>
    <col min="10" max="16384" width="11.421875" style="79" customWidth="1"/>
  </cols>
  <sheetData>
    <row r="1" ht="14.25">
      <c r="I1" s="80"/>
    </row>
    <row r="2" ht="14.25">
      <c r="I2" s="80"/>
    </row>
    <row r="3" ht="14.25">
      <c r="I3" s="80"/>
    </row>
    <row r="4" ht="14.25">
      <c r="I4" s="80"/>
    </row>
    <row r="7" spans="1:9" ht="8.25" customHeight="1">
      <c r="A7" s="353"/>
      <c r="B7" s="353"/>
      <c r="C7" s="353"/>
      <c r="D7" s="353"/>
      <c r="E7" s="353"/>
      <c r="F7" s="353"/>
      <c r="G7" s="353"/>
      <c r="H7" s="353"/>
      <c r="I7" s="353"/>
    </row>
    <row r="8" spans="1:9" ht="34.5" customHeight="1">
      <c r="A8" s="340" t="s">
        <v>142</v>
      </c>
      <c r="B8" s="341"/>
      <c r="C8" s="341"/>
      <c r="D8" s="341"/>
      <c r="E8" s="341"/>
      <c r="F8" s="341"/>
      <c r="G8" s="341"/>
      <c r="H8" s="341"/>
      <c r="I8" s="342"/>
    </row>
    <row r="9" ht="6.75" customHeight="1"/>
    <row r="10" spans="1:9" ht="17.25" customHeight="1">
      <c r="A10" s="18" t="str">
        <f>+'1 IOGA'!A8:F8</f>
        <v>UNIDAD RESPONSABLE DEL GASTO: 32 A0 00 INSTITUTO DE ACCESO A LA INFORMACIÓN PÚBLICA Y PROTECCIÓN DE DATOS PERSONALES DEL DISTRITO FEDERAL.</v>
      </c>
      <c r="B10" s="81"/>
      <c r="C10" s="81"/>
      <c r="D10" s="82"/>
      <c r="E10" s="82"/>
      <c r="F10" s="82"/>
      <c r="G10" s="82"/>
      <c r="H10" s="82"/>
      <c r="I10" s="83"/>
    </row>
    <row r="11" spans="1:9" ht="17.25" customHeight="1">
      <c r="A11" s="18" t="str">
        <f>+'1 IOGA'!A9:F9</f>
        <v>PERÍODO: ENERO-SEPTIEMBRE 2013.</v>
      </c>
      <c r="B11" s="81"/>
      <c r="C11" s="81"/>
      <c r="D11" s="82"/>
      <c r="E11" s="82"/>
      <c r="F11" s="82"/>
      <c r="G11" s="82"/>
      <c r="H11" s="82"/>
      <c r="I11" s="83"/>
    </row>
    <row r="12" spans="1:10" ht="25.5" customHeight="1">
      <c r="A12" s="354" t="s">
        <v>75</v>
      </c>
      <c r="B12" s="354" t="s">
        <v>76</v>
      </c>
      <c r="C12" s="354" t="s">
        <v>73</v>
      </c>
      <c r="D12" s="84" t="s">
        <v>16</v>
      </c>
      <c r="E12" s="84"/>
      <c r="F12" s="84"/>
      <c r="G12" s="84"/>
      <c r="H12" s="84"/>
      <c r="I12" s="356" t="s">
        <v>135</v>
      </c>
      <c r="J12" s="85"/>
    </row>
    <row r="13" spans="1:10" ht="28.5" customHeight="1">
      <c r="A13" s="355"/>
      <c r="B13" s="355"/>
      <c r="C13" s="355"/>
      <c r="D13" s="86" t="s">
        <v>134</v>
      </c>
      <c r="E13" s="86" t="s">
        <v>78</v>
      </c>
      <c r="F13" s="86" t="s">
        <v>79</v>
      </c>
      <c r="G13" s="86" t="s">
        <v>80</v>
      </c>
      <c r="H13" s="86" t="s">
        <v>81</v>
      </c>
      <c r="I13" s="357"/>
      <c r="J13" s="87"/>
    </row>
    <row r="14" spans="1:9" ht="12.75" customHeight="1">
      <c r="A14" s="88"/>
      <c r="B14" s="88"/>
      <c r="C14" s="88"/>
      <c r="D14" s="89"/>
      <c r="E14" s="89"/>
      <c r="F14" s="89"/>
      <c r="G14" s="89"/>
      <c r="H14" s="89"/>
      <c r="I14" s="90"/>
    </row>
    <row r="15" spans="1:9" ht="18" customHeight="1">
      <c r="A15" s="214">
        <v>1000</v>
      </c>
      <c r="B15" s="214"/>
      <c r="C15" s="214"/>
      <c r="D15" s="215">
        <f>SUM(D17)</f>
        <v>74659568.8</v>
      </c>
      <c r="E15" s="215">
        <f>SUM(E17)</f>
        <v>66246216.63</v>
      </c>
      <c r="F15" s="215">
        <f>SUM(F17)</f>
        <v>65964455.3</v>
      </c>
      <c r="G15" s="215">
        <f>SUM(G17:G20)</f>
        <v>8413352.169999994</v>
      </c>
      <c r="H15" s="215">
        <f>SUM(H17:H20)</f>
        <v>281761.33000000566</v>
      </c>
      <c r="I15" s="216"/>
    </row>
    <row r="16" spans="1:9" ht="18" customHeight="1">
      <c r="A16" s="214"/>
      <c r="B16" s="214"/>
      <c r="C16" s="214"/>
      <c r="D16" s="215"/>
      <c r="E16" s="215"/>
      <c r="F16" s="215"/>
      <c r="G16" s="215"/>
      <c r="H16" s="215"/>
      <c r="I16" s="216"/>
    </row>
    <row r="17" spans="1:9" ht="18" customHeight="1">
      <c r="A17" s="214"/>
      <c r="B17" s="214">
        <v>1</v>
      </c>
      <c r="C17" s="214"/>
      <c r="D17" s="217">
        <v>74659568.8</v>
      </c>
      <c r="E17" s="217">
        <v>66246216.63</v>
      </c>
      <c r="F17" s="217">
        <v>65964455.3</v>
      </c>
      <c r="G17" s="217">
        <f>+D17-E17</f>
        <v>8413352.169999994</v>
      </c>
      <c r="H17" s="217"/>
      <c r="I17" s="348" t="s">
        <v>200</v>
      </c>
    </row>
    <row r="18" spans="1:9" ht="28.5" customHeight="1">
      <c r="A18" s="214"/>
      <c r="B18" s="214"/>
      <c r="C18" s="214"/>
      <c r="D18" s="217"/>
      <c r="E18" s="217"/>
      <c r="F18" s="217"/>
      <c r="G18" s="217"/>
      <c r="H18" s="217"/>
      <c r="I18" s="358"/>
    </row>
    <row r="19" spans="1:9" ht="18" customHeight="1">
      <c r="A19" s="214"/>
      <c r="B19" s="214"/>
      <c r="C19" s="214"/>
      <c r="D19" s="217"/>
      <c r="E19" s="217"/>
      <c r="F19" s="217"/>
      <c r="G19" s="217"/>
      <c r="H19" s="217"/>
      <c r="I19" s="218"/>
    </row>
    <row r="20" spans="1:9" ht="18" customHeight="1">
      <c r="A20" s="214"/>
      <c r="B20" s="214"/>
      <c r="C20" s="214">
        <v>2</v>
      </c>
      <c r="D20" s="217">
        <v>74659568.8</v>
      </c>
      <c r="E20" s="217">
        <v>66246216.63</v>
      </c>
      <c r="F20" s="217">
        <v>65964455.3</v>
      </c>
      <c r="G20" s="217"/>
      <c r="H20" s="217">
        <f>+E20-F20</f>
        <v>281761.33000000566</v>
      </c>
      <c r="I20" s="348" t="s">
        <v>222</v>
      </c>
    </row>
    <row r="21" spans="1:9" ht="18" customHeight="1">
      <c r="A21" s="214"/>
      <c r="B21" s="214"/>
      <c r="C21" s="214"/>
      <c r="D21" s="217"/>
      <c r="E21" s="217"/>
      <c r="F21" s="217"/>
      <c r="G21" s="217"/>
      <c r="H21" s="217"/>
      <c r="I21" s="358"/>
    </row>
    <row r="22" spans="1:9" ht="18" customHeight="1">
      <c r="A22" s="214"/>
      <c r="B22" s="214"/>
      <c r="C22" s="214"/>
      <c r="D22" s="217"/>
      <c r="E22" s="217"/>
      <c r="F22" s="217"/>
      <c r="G22" s="217"/>
      <c r="H22" s="217"/>
      <c r="I22" s="349"/>
    </row>
    <row r="23" spans="1:9" ht="15.75" customHeight="1">
      <c r="A23" s="219">
        <v>2000</v>
      </c>
      <c r="B23" s="220"/>
      <c r="C23" s="220"/>
      <c r="D23" s="221">
        <f>SUM(D25)</f>
        <v>899902.35</v>
      </c>
      <c r="E23" s="221">
        <f>SUM(E25)</f>
        <v>899902.35</v>
      </c>
      <c r="F23" s="221">
        <f>SUM(F25)</f>
        <v>899902.35</v>
      </c>
      <c r="G23" s="222">
        <f>G25</f>
        <v>0</v>
      </c>
      <c r="H23" s="222">
        <f>H27</f>
        <v>0</v>
      </c>
      <c r="I23" s="223"/>
    </row>
    <row r="24" spans="1:9" ht="15.75" customHeight="1">
      <c r="A24" s="214"/>
      <c r="B24" s="224"/>
      <c r="C24" s="224"/>
      <c r="D24" s="215"/>
      <c r="E24" s="215"/>
      <c r="F24" s="215"/>
      <c r="G24" s="225"/>
      <c r="H24" s="225"/>
      <c r="I24" s="226"/>
    </row>
    <row r="25" spans="1:9" ht="18" customHeight="1">
      <c r="A25" s="224"/>
      <c r="B25" s="214">
        <v>1</v>
      </c>
      <c r="C25" s="214"/>
      <c r="D25" s="217">
        <v>899902.35</v>
      </c>
      <c r="E25" s="217">
        <v>899902.35</v>
      </c>
      <c r="F25" s="217">
        <v>899902.35</v>
      </c>
      <c r="G25" s="217">
        <f>+D25-E25</f>
        <v>0</v>
      </c>
      <c r="H25" s="227"/>
      <c r="I25" s="226" t="s">
        <v>201</v>
      </c>
    </row>
    <row r="26" spans="1:9" ht="14.25">
      <c r="A26" s="224"/>
      <c r="B26" s="214"/>
      <c r="C26" s="214"/>
      <c r="D26" s="217"/>
      <c r="E26" s="217"/>
      <c r="F26" s="217"/>
      <c r="G26" s="217"/>
      <c r="H26" s="227"/>
      <c r="I26" s="226"/>
    </row>
    <row r="27" spans="1:9" ht="14.25">
      <c r="A27" s="224"/>
      <c r="B27" s="214"/>
      <c r="C27" s="214">
        <v>2</v>
      </c>
      <c r="D27" s="217">
        <v>899902.35</v>
      </c>
      <c r="E27" s="217">
        <v>899902.35</v>
      </c>
      <c r="F27" s="217">
        <v>899902.35</v>
      </c>
      <c r="G27" s="227"/>
      <c r="H27" s="217">
        <f>+E27-F27</f>
        <v>0</v>
      </c>
      <c r="I27" s="228" t="s">
        <v>202</v>
      </c>
    </row>
    <row r="28" spans="1:9" ht="14.25">
      <c r="A28" s="229"/>
      <c r="B28" s="229"/>
      <c r="C28" s="229"/>
      <c r="D28" s="230"/>
      <c r="E28" s="230"/>
      <c r="F28" s="230"/>
      <c r="G28" s="231"/>
      <c r="H28" s="231"/>
      <c r="I28" s="226"/>
    </row>
    <row r="29" spans="1:9" ht="14.25">
      <c r="A29" s="214">
        <v>3000</v>
      </c>
      <c r="B29" s="220"/>
      <c r="C29" s="220"/>
      <c r="D29" s="232">
        <f>SUM(D31)</f>
        <v>7211288.04</v>
      </c>
      <c r="E29" s="232">
        <f>SUM(E31)</f>
        <v>7211288.04</v>
      </c>
      <c r="F29" s="232">
        <f>SUM(F31)</f>
        <v>7058956.94</v>
      </c>
      <c r="G29" s="232">
        <f>G31</f>
        <v>0</v>
      </c>
      <c r="H29" s="232">
        <f>H33</f>
        <v>152331.09999999963</v>
      </c>
      <c r="I29" s="223"/>
    </row>
    <row r="30" spans="1:9" ht="14.25">
      <c r="A30" s="214"/>
      <c r="B30" s="224"/>
      <c r="C30" s="224"/>
      <c r="D30" s="233"/>
      <c r="E30" s="233"/>
      <c r="F30" s="233"/>
      <c r="G30" s="233"/>
      <c r="H30" s="233"/>
      <c r="I30" s="226"/>
    </row>
    <row r="31" spans="1:9" ht="14.25">
      <c r="A31" s="224"/>
      <c r="B31" s="214">
        <v>1</v>
      </c>
      <c r="C31" s="214"/>
      <c r="D31" s="234">
        <f>7689540.58-478252.54</f>
        <v>7211288.04</v>
      </c>
      <c r="E31" s="234">
        <v>7211288.04</v>
      </c>
      <c r="F31" s="234">
        <v>7058956.94</v>
      </c>
      <c r="G31" s="217">
        <f>+D31-E31</f>
        <v>0</v>
      </c>
      <c r="H31" s="234"/>
      <c r="I31" s="226" t="s">
        <v>201</v>
      </c>
    </row>
    <row r="32" spans="1:9" ht="14.25">
      <c r="A32" s="224"/>
      <c r="B32" s="214"/>
      <c r="C32" s="214"/>
      <c r="D32" s="234"/>
      <c r="E32" s="234"/>
      <c r="F32" s="234"/>
      <c r="G32" s="217"/>
      <c r="H32" s="234"/>
      <c r="I32" s="226"/>
    </row>
    <row r="33" spans="1:9" ht="14.25">
      <c r="A33" s="224"/>
      <c r="B33" s="214"/>
      <c r="C33" s="214">
        <v>2</v>
      </c>
      <c r="D33" s="234">
        <v>7689540.58</v>
      </c>
      <c r="E33" s="234">
        <v>7211288.04</v>
      </c>
      <c r="F33" s="234">
        <v>7058956.94</v>
      </c>
      <c r="G33" s="217"/>
      <c r="H33" s="217">
        <f>+E33-F33</f>
        <v>152331.09999999963</v>
      </c>
      <c r="I33" s="348" t="s">
        <v>204</v>
      </c>
    </row>
    <row r="34" spans="1:9" ht="14.25">
      <c r="A34" s="229"/>
      <c r="B34" s="229"/>
      <c r="C34" s="229"/>
      <c r="D34" s="235"/>
      <c r="E34" s="235"/>
      <c r="F34" s="235"/>
      <c r="G34" s="235"/>
      <c r="H34" s="235"/>
      <c r="I34" s="349"/>
    </row>
    <row r="35" spans="1:9" ht="14.25">
      <c r="A35" s="214">
        <v>4000</v>
      </c>
      <c r="B35" s="220"/>
      <c r="C35" s="220"/>
      <c r="D35" s="221">
        <f>SUM(D37)</f>
        <v>682150</v>
      </c>
      <c r="E35" s="221">
        <f>SUM(E37)</f>
        <v>682150</v>
      </c>
      <c r="F35" s="221">
        <f>SUM(F37)</f>
        <v>682150</v>
      </c>
      <c r="G35" s="221">
        <f>G37</f>
        <v>0</v>
      </c>
      <c r="H35" s="221">
        <f>H39</f>
        <v>0</v>
      </c>
      <c r="I35" s="223"/>
    </row>
    <row r="36" spans="1:9" ht="9" customHeight="1">
      <c r="A36" s="214"/>
      <c r="B36" s="224"/>
      <c r="C36" s="224"/>
      <c r="D36" s="215"/>
      <c r="E36" s="215"/>
      <c r="F36" s="215"/>
      <c r="G36" s="215"/>
      <c r="H36" s="215"/>
      <c r="I36" s="226"/>
    </row>
    <row r="37" spans="1:9" ht="14.25">
      <c r="A37" s="224"/>
      <c r="B37" s="214">
        <v>1</v>
      </c>
      <c r="C37" s="214"/>
      <c r="D37" s="217">
        <v>682150</v>
      </c>
      <c r="E37" s="217">
        <v>682150</v>
      </c>
      <c r="F37" s="217">
        <v>682150</v>
      </c>
      <c r="G37" s="217">
        <f>+D37-E37</f>
        <v>0</v>
      </c>
      <c r="H37" s="217"/>
      <c r="I37" s="226" t="s">
        <v>201</v>
      </c>
    </row>
    <row r="38" spans="1:9" ht="9" customHeight="1">
      <c r="A38" s="224"/>
      <c r="B38" s="214"/>
      <c r="C38" s="214"/>
      <c r="D38" s="217"/>
      <c r="E38" s="217"/>
      <c r="F38" s="217"/>
      <c r="G38" s="217"/>
      <c r="H38" s="217"/>
      <c r="I38" s="226"/>
    </row>
    <row r="39" spans="1:9" ht="14.25">
      <c r="A39" s="224"/>
      <c r="B39" s="214"/>
      <c r="C39" s="214">
        <v>2</v>
      </c>
      <c r="D39" s="217">
        <v>682150</v>
      </c>
      <c r="E39" s="217">
        <v>682150</v>
      </c>
      <c r="F39" s="217">
        <v>682150</v>
      </c>
      <c r="G39" s="217"/>
      <c r="H39" s="217">
        <f>+E39-F39</f>
        <v>0</v>
      </c>
      <c r="I39" s="228" t="s">
        <v>202</v>
      </c>
    </row>
    <row r="40" spans="1:9" ht="14.25">
      <c r="A40" s="229"/>
      <c r="B40" s="229"/>
      <c r="C40" s="229"/>
      <c r="D40" s="230"/>
      <c r="E40" s="230"/>
      <c r="F40" s="230"/>
      <c r="G40" s="230"/>
      <c r="H40" s="230"/>
      <c r="I40" s="226"/>
    </row>
    <row r="41" spans="1:9" ht="14.25">
      <c r="A41" s="214">
        <v>5000</v>
      </c>
      <c r="B41" s="220"/>
      <c r="C41" s="220"/>
      <c r="D41" s="232">
        <f>SUM(D43)</f>
        <v>116717.81</v>
      </c>
      <c r="E41" s="232">
        <f>SUM(E43)</f>
        <v>116717.81</v>
      </c>
      <c r="F41" s="232">
        <f>SUM(F43)</f>
        <v>116717.81</v>
      </c>
      <c r="G41" s="232">
        <f>SUM(G43:G45)</f>
        <v>0</v>
      </c>
      <c r="H41" s="232">
        <f>SUM(H43:H45)</f>
        <v>0</v>
      </c>
      <c r="I41" s="223"/>
    </row>
    <row r="42" spans="1:9" ht="14.25">
      <c r="A42" s="214"/>
      <c r="B42" s="224"/>
      <c r="C42" s="224"/>
      <c r="D42" s="225"/>
      <c r="E42" s="225"/>
      <c r="F42" s="225"/>
      <c r="G42" s="225"/>
      <c r="H42" s="225"/>
      <c r="I42" s="226"/>
    </row>
    <row r="43" spans="1:9" ht="14.25">
      <c r="A43" s="224"/>
      <c r="B43" s="214">
        <v>1</v>
      </c>
      <c r="C43" s="214"/>
      <c r="D43" s="217">
        <v>116717.81</v>
      </c>
      <c r="E43" s="217">
        <v>116717.81</v>
      </c>
      <c r="F43" s="217">
        <v>116717.81</v>
      </c>
      <c r="G43" s="217">
        <f>+D43-E43</f>
        <v>0</v>
      </c>
      <c r="H43" s="217"/>
      <c r="I43" s="226" t="s">
        <v>201</v>
      </c>
    </row>
    <row r="44" spans="1:9" ht="14.25">
      <c r="A44" s="224"/>
      <c r="B44" s="214"/>
      <c r="C44" s="214"/>
      <c r="D44" s="217"/>
      <c r="E44" s="217"/>
      <c r="F44" s="217"/>
      <c r="G44" s="217"/>
      <c r="H44" s="217"/>
      <c r="I44" s="226"/>
    </row>
    <row r="45" spans="1:9" ht="14.25">
      <c r="A45" s="224"/>
      <c r="B45" s="214"/>
      <c r="C45" s="214">
        <v>2</v>
      </c>
      <c r="D45" s="217">
        <v>116717.81</v>
      </c>
      <c r="E45" s="217">
        <v>116717.81</v>
      </c>
      <c r="F45" s="217">
        <v>116717.81</v>
      </c>
      <c r="G45" s="217"/>
      <c r="H45" s="217">
        <f>+E45-F45</f>
        <v>0</v>
      </c>
      <c r="I45" s="228" t="s">
        <v>202</v>
      </c>
    </row>
    <row r="46" spans="1:9" ht="14.25">
      <c r="A46" s="350" t="s">
        <v>203</v>
      </c>
      <c r="B46" s="351"/>
      <c r="C46" s="352"/>
      <c r="D46" s="236">
        <f>+D15+D23+D29+D35+D41</f>
        <v>83569627</v>
      </c>
      <c r="E46" s="236">
        <f>+E15+E23+E29+E35+E41</f>
        <v>75156274.83000001</v>
      </c>
      <c r="F46" s="236">
        <f>+F15+F23+F29+F35+F41</f>
        <v>74722182.4</v>
      </c>
      <c r="G46" s="236">
        <f>+G15+G23+G29+G35+G41</f>
        <v>8413352.169999994</v>
      </c>
      <c r="H46" s="236">
        <f>+H20+H33</f>
        <v>434092.4300000053</v>
      </c>
      <c r="I46" s="237"/>
    </row>
    <row r="48" ht="14.25">
      <c r="D48" s="246"/>
    </row>
  </sheetData>
  <sheetProtection/>
  <mergeCells count="10">
    <mergeCell ref="I33:I34"/>
    <mergeCell ref="A46:C46"/>
    <mergeCell ref="A7:I7"/>
    <mergeCell ref="A12:A13"/>
    <mergeCell ref="C12:C13"/>
    <mergeCell ref="B12:B13"/>
    <mergeCell ref="I12:I13"/>
    <mergeCell ref="A8:I8"/>
    <mergeCell ref="I17:I18"/>
    <mergeCell ref="I20:I22"/>
  </mergeCells>
  <printOptions horizontalCentered="1"/>
  <pageMargins left="0.5905511811023623" right="0.5905511811023623" top="0.15748031496062992" bottom="0.3937007874015748"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5.xml><?xml version="1.0" encoding="utf-8"?>
<worksheet xmlns="http://schemas.openxmlformats.org/spreadsheetml/2006/main" xmlns:r="http://schemas.openxmlformats.org/officeDocument/2006/relationships">
  <sheetPr>
    <tabColor theme="7" tint="-0.4999699890613556"/>
  </sheetPr>
  <dimension ref="A9:B170"/>
  <sheetViews>
    <sheetView showGridLines="0" view="pageBreakPreview" zoomScaleNormal="80" zoomScaleSheetLayoutView="100" zoomScalePageLayoutView="0" workbookViewId="0" topLeftCell="A16">
      <selection activeCell="A116" sqref="A116:B116"/>
    </sheetView>
  </sheetViews>
  <sheetFormatPr defaultColWidth="11.421875" defaultRowHeight="12.75"/>
  <cols>
    <col min="1" max="1" width="77.7109375" style="261" customWidth="1"/>
    <col min="2" max="2" width="88.57421875" style="261" customWidth="1"/>
    <col min="3" max="16384" width="11.421875" style="261" customWidth="1"/>
  </cols>
  <sheetData>
    <row r="9" spans="1:2" ht="34.5" customHeight="1">
      <c r="A9" s="397" t="s">
        <v>25</v>
      </c>
      <c r="B9" s="397"/>
    </row>
    <row r="10" ht="6.75" customHeight="1"/>
    <row r="11" spans="1:2" ht="19.5" customHeight="1">
      <c r="A11" s="262" t="str">
        <f>+'1 IOGA'!A8:F8</f>
        <v>UNIDAD RESPONSABLE DEL GASTO: 32 A0 00 INSTITUTO DE ACCESO A LA INFORMACIÓN PÚBLICA Y PROTECCIÓN DE DATOS PERSONALES DEL DISTRITO FEDERAL.</v>
      </c>
      <c r="B11" s="237"/>
    </row>
    <row r="12" spans="1:2" ht="19.5" customHeight="1">
      <c r="A12" s="262" t="str">
        <f>+'1 IOGA'!A9:F9</f>
        <v>PERÍODO: ENERO-SEPTIEMBRE 2013.</v>
      </c>
      <c r="B12" s="263"/>
    </row>
    <row r="13" spans="1:2" ht="18" customHeight="1">
      <c r="A13" s="264" t="s">
        <v>301</v>
      </c>
      <c r="B13" s="264" t="s">
        <v>302</v>
      </c>
    </row>
    <row r="14" spans="1:2" ht="18" customHeight="1">
      <c r="A14" s="395" t="s">
        <v>170</v>
      </c>
      <c r="B14" s="396"/>
    </row>
    <row r="15" spans="1:2" ht="7.5" customHeight="1">
      <c r="A15" s="262">
        <f>+'[5]IDT'!A13</f>
        <v>3</v>
      </c>
      <c r="B15" s="237"/>
    </row>
    <row r="16" spans="1:2" ht="19.5" customHeight="1">
      <c r="A16" s="265" t="s">
        <v>223</v>
      </c>
      <c r="B16" s="263"/>
    </row>
    <row r="17" spans="1:2" ht="50.25" customHeight="1">
      <c r="A17" s="264" t="s">
        <v>224</v>
      </c>
      <c r="B17" s="264" t="s">
        <v>225</v>
      </c>
    </row>
    <row r="18" spans="1:2" ht="27" customHeight="1">
      <c r="A18" s="368" t="s">
        <v>237</v>
      </c>
      <c r="B18" s="398"/>
    </row>
    <row r="19" spans="1:2" ht="45" customHeight="1">
      <c r="A19" s="388" t="s">
        <v>226</v>
      </c>
      <c r="B19" s="389"/>
    </row>
    <row r="20" spans="1:2" ht="31.5" customHeight="1">
      <c r="A20" s="388" t="s">
        <v>291</v>
      </c>
      <c r="B20" s="389"/>
    </row>
    <row r="21" spans="1:2" ht="27" customHeight="1">
      <c r="A21" s="370" t="s">
        <v>290</v>
      </c>
      <c r="B21" s="360"/>
    </row>
    <row r="22" spans="1:2" ht="27" customHeight="1">
      <c r="A22" s="374" t="s">
        <v>289</v>
      </c>
      <c r="B22" s="360"/>
    </row>
    <row r="23" spans="1:2" ht="29.25" customHeight="1">
      <c r="A23" s="374" t="s">
        <v>236</v>
      </c>
      <c r="B23" s="360"/>
    </row>
    <row r="24" spans="1:2" ht="18" customHeight="1">
      <c r="A24" s="374" t="s">
        <v>227</v>
      </c>
      <c r="B24" s="360"/>
    </row>
    <row r="25" spans="1:2" ht="39.75" customHeight="1">
      <c r="A25" s="374" t="s">
        <v>292</v>
      </c>
      <c r="B25" s="360"/>
    </row>
    <row r="26" spans="1:2" ht="25.5" customHeight="1">
      <c r="A26" s="374" t="s">
        <v>293</v>
      </c>
      <c r="B26" s="360"/>
    </row>
    <row r="27" spans="1:2" ht="18" customHeight="1">
      <c r="A27" s="374" t="s">
        <v>294</v>
      </c>
      <c r="B27" s="360"/>
    </row>
    <row r="28" spans="1:2" ht="29.25" customHeight="1">
      <c r="A28" s="374" t="s">
        <v>295</v>
      </c>
      <c r="B28" s="360"/>
    </row>
    <row r="29" spans="1:2" ht="18" customHeight="1">
      <c r="A29" s="374" t="s">
        <v>296</v>
      </c>
      <c r="B29" s="360"/>
    </row>
    <row r="30" spans="1:2" ht="17.25" customHeight="1">
      <c r="A30" s="374" t="s">
        <v>297</v>
      </c>
      <c r="B30" s="360"/>
    </row>
    <row r="31" spans="1:2" ht="14.25" customHeight="1">
      <c r="A31" s="388"/>
      <c r="B31" s="389"/>
    </row>
    <row r="32" spans="1:2" ht="49.5" customHeight="1">
      <c r="A32" s="388" t="s">
        <v>228</v>
      </c>
      <c r="B32" s="389"/>
    </row>
    <row r="33" spans="1:2" ht="34.5" customHeight="1">
      <c r="A33" s="390" t="s">
        <v>229</v>
      </c>
      <c r="B33" s="391"/>
    </row>
    <row r="34" spans="1:2" ht="18.75" customHeight="1">
      <c r="A34" s="375" t="s">
        <v>298</v>
      </c>
      <c r="B34" s="376"/>
    </row>
    <row r="35" spans="1:2" ht="15" customHeight="1">
      <c r="A35" s="361" t="s">
        <v>299</v>
      </c>
      <c r="B35" s="362"/>
    </row>
    <row r="36" spans="1:2" ht="15" customHeight="1">
      <c r="A36" s="361"/>
      <c r="B36" s="362"/>
    </row>
    <row r="37" spans="1:2" ht="15" customHeight="1">
      <c r="A37" s="361"/>
      <c r="B37" s="362"/>
    </row>
    <row r="38" spans="1:2" ht="15" customHeight="1">
      <c r="A38" s="377"/>
      <c r="B38" s="378"/>
    </row>
    <row r="39" spans="1:2" ht="15" customHeight="1">
      <c r="A39" s="377"/>
      <c r="B39" s="378"/>
    </row>
    <row r="40" spans="1:2" ht="15" customHeight="1">
      <c r="A40" s="361" t="s">
        <v>300</v>
      </c>
      <c r="B40" s="362"/>
    </row>
    <row r="41" spans="1:2" ht="15" customHeight="1">
      <c r="A41" s="361"/>
      <c r="B41" s="362"/>
    </row>
    <row r="42" spans="1:2" ht="15" customHeight="1">
      <c r="A42" s="361"/>
      <c r="B42" s="362"/>
    </row>
    <row r="43" spans="1:2" ht="15" customHeight="1">
      <c r="A43" s="377"/>
      <c r="B43" s="378"/>
    </row>
    <row r="44" spans="1:2" ht="15" customHeight="1">
      <c r="A44" s="377"/>
      <c r="B44" s="378"/>
    </row>
    <row r="45" spans="1:2" ht="30" customHeight="1">
      <c r="A45" s="361" t="s">
        <v>235</v>
      </c>
      <c r="B45" s="362"/>
    </row>
    <row r="46" spans="1:2" ht="20.25" customHeight="1">
      <c r="A46" s="361" t="s">
        <v>230</v>
      </c>
      <c r="B46" s="362"/>
    </row>
    <row r="47" spans="1:2" ht="17.25" customHeight="1">
      <c r="A47" s="361" t="s">
        <v>303</v>
      </c>
      <c r="B47" s="362"/>
    </row>
    <row r="48" spans="1:2" ht="17.25" customHeight="1">
      <c r="A48" s="266" t="s">
        <v>304</v>
      </c>
      <c r="B48" s="267"/>
    </row>
    <row r="49" spans="1:2" ht="17.25" customHeight="1">
      <c r="A49" s="266" t="s">
        <v>305</v>
      </c>
      <c r="B49" s="267"/>
    </row>
    <row r="50" spans="1:2" ht="17.25" customHeight="1">
      <c r="A50" s="266" t="s">
        <v>306</v>
      </c>
      <c r="B50" s="267"/>
    </row>
    <row r="51" spans="1:2" ht="21" customHeight="1">
      <c r="A51" s="361" t="s">
        <v>307</v>
      </c>
      <c r="B51" s="362"/>
    </row>
    <row r="52" spans="1:2" ht="45" customHeight="1">
      <c r="A52" s="361" t="s">
        <v>308</v>
      </c>
      <c r="B52" s="362"/>
    </row>
    <row r="53" spans="1:2" ht="30.75" customHeight="1">
      <c r="A53" s="361" t="s">
        <v>309</v>
      </c>
      <c r="B53" s="362"/>
    </row>
    <row r="54" spans="1:2" ht="38.25" customHeight="1">
      <c r="A54" s="361" t="s">
        <v>310</v>
      </c>
      <c r="B54" s="362"/>
    </row>
    <row r="55" spans="1:2" ht="19.5" customHeight="1">
      <c r="A55" s="361" t="s">
        <v>311</v>
      </c>
      <c r="B55" s="362"/>
    </row>
    <row r="56" spans="1:2" ht="20.25" customHeight="1">
      <c r="A56" s="372" t="s">
        <v>312</v>
      </c>
      <c r="B56" s="373"/>
    </row>
    <row r="57" spans="1:2" ht="20.25" customHeight="1">
      <c r="A57" s="372" t="s">
        <v>313</v>
      </c>
      <c r="B57" s="373"/>
    </row>
    <row r="58" spans="1:2" ht="20.25" customHeight="1">
      <c r="A58" s="392" t="s">
        <v>314</v>
      </c>
      <c r="B58" s="393"/>
    </row>
    <row r="59" spans="1:2" ht="20.25" customHeight="1">
      <c r="A59" s="283" t="s">
        <v>305</v>
      </c>
      <c r="B59" s="284"/>
    </row>
    <row r="60" spans="1:2" ht="20.25" customHeight="1">
      <c r="A60" s="372" t="s">
        <v>315</v>
      </c>
      <c r="B60" s="373"/>
    </row>
    <row r="61" spans="1:2" ht="20.25" customHeight="1">
      <c r="A61" s="274" t="s">
        <v>307</v>
      </c>
      <c r="B61" s="275"/>
    </row>
    <row r="62" spans="1:2" ht="42.75" customHeight="1">
      <c r="A62" s="361" t="s">
        <v>308</v>
      </c>
      <c r="B62" s="362"/>
    </row>
    <row r="63" spans="1:2" ht="27" customHeight="1">
      <c r="A63" s="370" t="s">
        <v>316</v>
      </c>
      <c r="B63" s="371"/>
    </row>
    <row r="64" spans="1:2" ht="31.5" customHeight="1">
      <c r="A64" s="370" t="s">
        <v>310</v>
      </c>
      <c r="B64" s="371"/>
    </row>
    <row r="65" spans="1:2" ht="27.75" customHeight="1">
      <c r="A65" s="274" t="s">
        <v>311</v>
      </c>
      <c r="B65" s="275"/>
    </row>
    <row r="66" spans="1:2" ht="17.25" customHeight="1">
      <c r="A66" s="370" t="s">
        <v>317</v>
      </c>
      <c r="B66" s="371"/>
    </row>
    <row r="67" spans="1:2" ht="84" customHeight="1">
      <c r="A67" s="370" t="s">
        <v>318</v>
      </c>
      <c r="B67" s="360"/>
    </row>
    <row r="68" spans="1:2" ht="17.25" customHeight="1">
      <c r="A68" s="277" t="s">
        <v>319</v>
      </c>
      <c r="B68" s="276"/>
    </row>
    <row r="69" spans="1:2" ht="29.25" customHeight="1">
      <c r="A69" s="370" t="s">
        <v>320</v>
      </c>
      <c r="B69" s="360"/>
    </row>
    <row r="70" spans="1:2" ht="17.25" customHeight="1">
      <c r="A70" s="278" t="s">
        <v>321</v>
      </c>
      <c r="B70" s="276"/>
    </row>
    <row r="71" spans="1:2" ht="17.25" customHeight="1">
      <c r="A71" s="278" t="s">
        <v>322</v>
      </c>
      <c r="B71" s="276"/>
    </row>
    <row r="72" spans="1:2" ht="17.25" customHeight="1">
      <c r="A72" s="278" t="s">
        <v>323</v>
      </c>
      <c r="B72" s="276"/>
    </row>
    <row r="73" spans="1:2" ht="17.25" customHeight="1">
      <c r="A73" s="278" t="s">
        <v>324</v>
      </c>
      <c r="B73" s="276"/>
    </row>
    <row r="74" spans="1:2" ht="17.25" customHeight="1">
      <c r="A74" s="278" t="s">
        <v>325</v>
      </c>
      <c r="B74" s="276"/>
    </row>
    <row r="75" spans="1:2" ht="41.25" customHeight="1">
      <c r="A75" s="394" t="s">
        <v>326</v>
      </c>
      <c r="B75" s="365"/>
    </row>
    <row r="76" spans="1:2" ht="48" customHeight="1">
      <c r="A76" s="368" t="s">
        <v>327</v>
      </c>
      <c r="B76" s="369"/>
    </row>
    <row r="77" spans="1:2" ht="16.5" customHeight="1">
      <c r="A77" s="279" t="s">
        <v>328</v>
      </c>
      <c r="B77" s="287"/>
    </row>
    <row r="78" spans="1:2" ht="24.75" customHeight="1">
      <c r="A78" s="370" t="s">
        <v>329</v>
      </c>
      <c r="B78" s="371"/>
    </row>
    <row r="79" spans="1:2" ht="46.5" customHeight="1">
      <c r="A79" s="370" t="s">
        <v>330</v>
      </c>
      <c r="B79" s="371"/>
    </row>
    <row r="80" spans="1:2" ht="15" customHeight="1">
      <c r="A80" s="385" t="s">
        <v>331</v>
      </c>
      <c r="B80" s="380"/>
    </row>
    <row r="81" spans="1:2" ht="25.5" customHeight="1">
      <c r="A81" s="370" t="s">
        <v>332</v>
      </c>
      <c r="B81" s="360"/>
    </row>
    <row r="82" spans="1:2" ht="25.5" customHeight="1">
      <c r="A82" s="366" t="s">
        <v>333</v>
      </c>
      <c r="B82" s="367"/>
    </row>
    <row r="83" spans="1:2" ht="25.5" customHeight="1">
      <c r="A83" s="366" t="s">
        <v>334</v>
      </c>
      <c r="B83" s="367"/>
    </row>
    <row r="84" spans="1:2" ht="25.5" customHeight="1">
      <c r="A84" s="366" t="s">
        <v>335</v>
      </c>
      <c r="B84" s="367"/>
    </row>
    <row r="85" spans="1:2" ht="25.5" customHeight="1">
      <c r="A85" s="366" t="s">
        <v>336</v>
      </c>
      <c r="B85" s="367"/>
    </row>
    <row r="86" spans="1:2" ht="25.5" customHeight="1">
      <c r="A86" s="366" t="s">
        <v>337</v>
      </c>
      <c r="B86" s="367"/>
    </row>
    <row r="87" spans="1:2" ht="25.5" customHeight="1">
      <c r="A87" s="366" t="s">
        <v>338</v>
      </c>
      <c r="B87" s="367"/>
    </row>
    <row r="88" spans="1:2" ht="14.25" customHeight="1">
      <c r="A88" s="366" t="s">
        <v>339</v>
      </c>
      <c r="B88" s="367"/>
    </row>
    <row r="89" spans="1:2" ht="27.75" customHeight="1">
      <c r="A89" s="366" t="s">
        <v>340</v>
      </c>
      <c r="B89" s="367"/>
    </row>
    <row r="90" spans="1:2" ht="31.5" customHeight="1">
      <c r="A90" s="363" t="s">
        <v>341</v>
      </c>
      <c r="B90" s="360"/>
    </row>
    <row r="91" spans="1:2" ht="26.25" customHeight="1">
      <c r="A91" s="363" t="s">
        <v>342</v>
      </c>
      <c r="B91" s="360"/>
    </row>
    <row r="92" spans="1:2" ht="15" customHeight="1">
      <c r="A92" s="363" t="s">
        <v>343</v>
      </c>
      <c r="B92" s="360"/>
    </row>
    <row r="93" spans="1:2" ht="15" customHeight="1">
      <c r="A93" s="363" t="s">
        <v>344</v>
      </c>
      <c r="B93" s="360"/>
    </row>
    <row r="94" spans="1:2" ht="18.75" customHeight="1">
      <c r="A94" s="363" t="s">
        <v>345</v>
      </c>
      <c r="B94" s="360"/>
    </row>
    <row r="95" spans="1:2" ht="18" customHeight="1">
      <c r="A95" s="364" t="s">
        <v>346</v>
      </c>
      <c r="B95" s="365"/>
    </row>
    <row r="96" spans="1:2" ht="31.5" customHeight="1">
      <c r="A96" s="381" t="s">
        <v>231</v>
      </c>
      <c r="B96" s="382"/>
    </row>
    <row r="97" spans="1:2" ht="21.75" customHeight="1">
      <c r="A97" s="386" t="s">
        <v>232</v>
      </c>
      <c r="B97" s="387"/>
    </row>
    <row r="98" spans="1:2" ht="21.75" customHeight="1">
      <c r="A98" s="266" t="s">
        <v>347</v>
      </c>
      <c r="B98" s="267"/>
    </row>
    <row r="99" spans="1:2" ht="21.75" customHeight="1">
      <c r="A99" s="266" t="s">
        <v>348</v>
      </c>
      <c r="B99" s="267"/>
    </row>
    <row r="100" spans="1:2" ht="21.75" customHeight="1">
      <c r="A100" s="363" t="s">
        <v>350</v>
      </c>
      <c r="B100" s="360"/>
    </row>
    <row r="101" spans="1:2" ht="21.75" customHeight="1">
      <c r="A101" s="281" t="s">
        <v>351</v>
      </c>
      <c r="B101" s="267"/>
    </row>
    <row r="102" spans="1:2" ht="21.75" customHeight="1">
      <c r="A102" s="281" t="s">
        <v>352</v>
      </c>
      <c r="B102" s="267"/>
    </row>
    <row r="103" spans="1:2" ht="21.75" customHeight="1">
      <c r="A103" s="281" t="s">
        <v>353</v>
      </c>
      <c r="B103" s="267"/>
    </row>
    <row r="104" spans="1:2" ht="21.75" customHeight="1">
      <c r="A104" s="281" t="s">
        <v>354</v>
      </c>
      <c r="B104" s="267"/>
    </row>
    <row r="105" spans="1:2" ht="21.75" customHeight="1">
      <c r="A105" s="281" t="s">
        <v>355</v>
      </c>
      <c r="B105" s="267"/>
    </row>
    <row r="106" spans="1:2" ht="86.25" customHeight="1">
      <c r="A106" s="359" t="s">
        <v>349</v>
      </c>
      <c r="B106" s="360"/>
    </row>
    <row r="107" spans="1:2" ht="31.5" customHeight="1">
      <c r="A107" s="379" t="s">
        <v>234</v>
      </c>
      <c r="B107" s="380"/>
    </row>
    <row r="108" spans="1:2" ht="45" customHeight="1">
      <c r="A108" s="359" t="s">
        <v>233</v>
      </c>
      <c r="B108" s="360"/>
    </row>
    <row r="109" spans="1:2" ht="15" customHeight="1">
      <c r="A109" s="280"/>
      <c r="B109" s="270"/>
    </row>
    <row r="110" spans="1:2" ht="15" customHeight="1">
      <c r="A110" s="280" t="s">
        <v>347</v>
      </c>
      <c r="B110" s="270"/>
    </row>
    <row r="111" spans="1:2" ht="15" customHeight="1">
      <c r="A111" s="282" t="s">
        <v>356</v>
      </c>
      <c r="B111" s="270"/>
    </row>
    <row r="112" spans="1:2" ht="15" customHeight="1">
      <c r="A112" s="359" t="s">
        <v>357</v>
      </c>
      <c r="B112" s="360"/>
    </row>
    <row r="113" spans="1:2" ht="15" customHeight="1">
      <c r="A113" s="280"/>
      <c r="B113" s="270"/>
    </row>
    <row r="114" spans="1:2" ht="39.75" customHeight="1">
      <c r="A114" s="359" t="s">
        <v>358</v>
      </c>
      <c r="B114" s="360"/>
    </row>
    <row r="115" spans="1:2" ht="15" customHeight="1">
      <c r="A115" s="288"/>
      <c r="B115" s="286"/>
    </row>
    <row r="116" spans="1:2" ht="28.5" customHeight="1">
      <c r="A116" s="359" t="s">
        <v>359</v>
      </c>
      <c r="B116" s="360"/>
    </row>
    <row r="117" spans="1:2" ht="15" customHeight="1">
      <c r="A117" s="280"/>
      <c r="B117" s="270"/>
    </row>
    <row r="118" spans="1:2" ht="27.75" customHeight="1">
      <c r="A118" s="359" t="s">
        <v>360</v>
      </c>
      <c r="B118" s="360"/>
    </row>
    <row r="119" spans="1:2" ht="15" customHeight="1">
      <c r="A119" s="280"/>
      <c r="B119" s="270"/>
    </row>
    <row r="120" spans="1:2" ht="26.25" customHeight="1">
      <c r="A120" s="359" t="s">
        <v>361</v>
      </c>
      <c r="B120" s="360"/>
    </row>
    <row r="121" spans="1:2" ht="15" customHeight="1">
      <c r="A121" s="359" t="s">
        <v>362</v>
      </c>
      <c r="B121" s="360"/>
    </row>
    <row r="122" spans="1:2" ht="15" customHeight="1">
      <c r="A122" s="359" t="s">
        <v>363</v>
      </c>
      <c r="B122" s="360"/>
    </row>
    <row r="123" spans="1:2" ht="15" customHeight="1">
      <c r="A123" s="359" t="s">
        <v>364</v>
      </c>
      <c r="B123" s="360"/>
    </row>
    <row r="124" spans="1:2" ht="25.5" customHeight="1">
      <c r="A124" s="359" t="s">
        <v>365</v>
      </c>
      <c r="B124" s="360"/>
    </row>
    <row r="125" spans="1:2" ht="15" customHeight="1">
      <c r="A125" s="359" t="s">
        <v>366</v>
      </c>
      <c r="B125" s="360"/>
    </row>
    <row r="126" spans="1:2" ht="15" customHeight="1">
      <c r="A126" s="359" t="s">
        <v>367</v>
      </c>
      <c r="B126" s="360"/>
    </row>
    <row r="127" spans="1:2" ht="15" customHeight="1">
      <c r="A127" s="359" t="s">
        <v>368</v>
      </c>
      <c r="B127" s="360"/>
    </row>
    <row r="128" spans="1:2" ht="27" customHeight="1">
      <c r="A128" s="359" t="s">
        <v>369</v>
      </c>
      <c r="B128" s="360"/>
    </row>
    <row r="129" spans="1:2" ht="24.75" customHeight="1">
      <c r="A129" s="359" t="s">
        <v>370</v>
      </c>
      <c r="B129" s="360"/>
    </row>
    <row r="130" spans="1:2" ht="29.25" customHeight="1">
      <c r="A130" s="359" t="s">
        <v>371</v>
      </c>
      <c r="B130" s="360"/>
    </row>
    <row r="131" spans="1:2" ht="24.75" customHeight="1">
      <c r="A131" s="359" t="s">
        <v>372</v>
      </c>
      <c r="B131" s="360"/>
    </row>
    <row r="132" spans="1:2" ht="15" customHeight="1">
      <c r="A132" s="359" t="s">
        <v>373</v>
      </c>
      <c r="B132" s="360"/>
    </row>
    <row r="133" spans="1:2" ht="15" customHeight="1">
      <c r="A133" s="280"/>
      <c r="B133" s="270"/>
    </row>
    <row r="134" spans="1:2" ht="27.75" customHeight="1">
      <c r="A134" s="359" t="s">
        <v>374</v>
      </c>
      <c r="B134" s="360"/>
    </row>
    <row r="135" spans="1:2" ht="15" customHeight="1">
      <c r="A135" s="280"/>
      <c r="B135" s="270"/>
    </row>
    <row r="136" spans="1:2" ht="41.25" customHeight="1">
      <c r="A136" s="359" t="s">
        <v>375</v>
      </c>
      <c r="B136" s="360"/>
    </row>
    <row r="137" spans="1:2" ht="15" customHeight="1">
      <c r="A137" s="280"/>
      <c r="B137" s="270"/>
    </row>
    <row r="138" spans="1:2" ht="15" customHeight="1">
      <c r="A138" s="289"/>
      <c r="B138" s="285"/>
    </row>
    <row r="139" spans="1:2" ht="15" customHeight="1">
      <c r="A139" s="381" t="s">
        <v>376</v>
      </c>
      <c r="B139" s="382"/>
    </row>
    <row r="140" spans="1:2" ht="31.5" customHeight="1">
      <c r="A140" s="359" t="s">
        <v>377</v>
      </c>
      <c r="B140" s="360"/>
    </row>
    <row r="141" spans="1:2" ht="15" customHeight="1">
      <c r="A141" s="359" t="s">
        <v>378</v>
      </c>
      <c r="B141" s="360"/>
    </row>
    <row r="142" spans="1:2" ht="15" customHeight="1">
      <c r="A142" s="268"/>
      <c r="B142" s="269"/>
    </row>
    <row r="143" spans="1:2" ht="15" customHeight="1">
      <c r="A143" s="268" t="s">
        <v>379</v>
      </c>
      <c r="B143" s="269"/>
    </row>
    <row r="144" spans="1:2" ht="15" customHeight="1">
      <c r="A144" s="268" t="s">
        <v>380</v>
      </c>
      <c r="B144" s="269"/>
    </row>
    <row r="145" spans="1:2" ht="15" customHeight="1">
      <c r="A145" s="268" t="s">
        <v>381</v>
      </c>
      <c r="B145" s="269"/>
    </row>
    <row r="146" spans="1:2" ht="15" customHeight="1">
      <c r="A146" s="268" t="s">
        <v>382</v>
      </c>
      <c r="B146" s="269"/>
    </row>
    <row r="147" spans="1:2" ht="15" customHeight="1">
      <c r="A147" s="268" t="s">
        <v>383</v>
      </c>
      <c r="B147" s="269"/>
    </row>
    <row r="148" spans="1:2" ht="15" customHeight="1">
      <c r="A148" s="268"/>
      <c r="B148" s="269"/>
    </row>
    <row r="149" spans="1:2" ht="15" customHeight="1">
      <c r="A149" s="268"/>
      <c r="B149" s="269"/>
    </row>
    <row r="150" spans="1:2" ht="15" customHeight="1">
      <c r="A150" s="268"/>
      <c r="B150" s="269"/>
    </row>
    <row r="151" spans="1:2" ht="15" customHeight="1">
      <c r="A151" s="268"/>
      <c r="B151" s="269"/>
    </row>
    <row r="152" spans="1:2" ht="15" customHeight="1">
      <c r="A152" s="268"/>
      <c r="B152" s="269"/>
    </row>
    <row r="153" spans="1:2" ht="15" customHeight="1">
      <c r="A153" s="268"/>
      <c r="B153" s="269"/>
    </row>
    <row r="154" spans="1:2" ht="15" customHeight="1">
      <c r="A154" s="268"/>
      <c r="B154" s="269"/>
    </row>
    <row r="155" spans="1:2" ht="15" customHeight="1">
      <c r="A155" s="268"/>
      <c r="B155" s="269"/>
    </row>
    <row r="156" spans="1:2" ht="15" customHeight="1">
      <c r="A156" s="268"/>
      <c r="B156" s="269"/>
    </row>
    <row r="157" spans="1:2" ht="15" customHeight="1">
      <c r="A157" s="268"/>
      <c r="B157" s="269"/>
    </row>
    <row r="158" spans="1:2" ht="15" customHeight="1">
      <c r="A158" s="268"/>
      <c r="B158" s="269"/>
    </row>
    <row r="159" spans="1:2" ht="15" customHeight="1">
      <c r="A159" s="268"/>
      <c r="B159" s="269"/>
    </row>
    <row r="160" spans="1:2" ht="15" customHeight="1">
      <c r="A160" s="268"/>
      <c r="B160" s="269"/>
    </row>
    <row r="161" spans="1:2" ht="15" customHeight="1">
      <c r="A161" s="268"/>
      <c r="B161" s="269"/>
    </row>
    <row r="162" spans="1:2" ht="15" customHeight="1">
      <c r="A162" s="268"/>
      <c r="B162" s="269"/>
    </row>
    <row r="163" spans="1:2" ht="15" customHeight="1">
      <c r="A163" s="268"/>
      <c r="B163" s="269"/>
    </row>
    <row r="164" spans="1:2" ht="15" customHeight="1">
      <c r="A164" s="268"/>
      <c r="B164" s="269"/>
    </row>
    <row r="165" spans="1:2" ht="15" customHeight="1">
      <c r="A165" s="268"/>
      <c r="B165" s="269"/>
    </row>
    <row r="166" spans="1:2" ht="15" customHeight="1">
      <c r="A166" s="268"/>
      <c r="B166" s="269"/>
    </row>
    <row r="167" spans="1:2" ht="15" customHeight="1">
      <c r="A167" s="268"/>
      <c r="B167" s="269"/>
    </row>
    <row r="168" spans="1:2" ht="15" customHeight="1">
      <c r="A168" s="268"/>
      <c r="B168" s="269"/>
    </row>
    <row r="169" spans="1:2" ht="15" customHeight="1">
      <c r="A169" s="383"/>
      <c r="B169" s="384"/>
    </row>
    <row r="170" ht="24" customHeight="1">
      <c r="A170" s="261" t="s">
        <v>171</v>
      </c>
    </row>
  </sheetData>
  <sheetProtection/>
  <mergeCells count="88">
    <mergeCell ref="A29:B29"/>
    <mergeCell ref="A58:B58"/>
    <mergeCell ref="A60:B60"/>
    <mergeCell ref="A75:B75"/>
    <mergeCell ref="A14:B14"/>
    <mergeCell ref="A9:B9"/>
    <mergeCell ref="A18:B18"/>
    <mergeCell ref="A19:B19"/>
    <mergeCell ref="A20:B20"/>
    <mergeCell ref="A23:B23"/>
    <mergeCell ref="A121:B121"/>
    <mergeCell ref="A139:B139"/>
    <mergeCell ref="A169:B169"/>
    <mergeCell ref="A80:B80"/>
    <mergeCell ref="A82:B82"/>
    <mergeCell ref="A96:B96"/>
    <mergeCell ref="A97:B97"/>
    <mergeCell ref="A122:B122"/>
    <mergeCell ref="A22:B22"/>
    <mergeCell ref="A21:B21"/>
    <mergeCell ref="A25:B25"/>
    <mergeCell ref="A26:B26"/>
    <mergeCell ref="A27:B27"/>
    <mergeCell ref="A28:B28"/>
    <mergeCell ref="A24:B24"/>
    <mergeCell ref="A30:B30"/>
    <mergeCell ref="A34:B34"/>
    <mergeCell ref="A35:B39"/>
    <mergeCell ref="A40:B44"/>
    <mergeCell ref="A45:B45"/>
    <mergeCell ref="A57:B57"/>
    <mergeCell ref="A31:B31"/>
    <mergeCell ref="A32:B32"/>
    <mergeCell ref="A33:B33"/>
    <mergeCell ref="A47:B47"/>
    <mergeCell ref="A46:B46"/>
    <mergeCell ref="A52:B52"/>
    <mergeCell ref="A53:B53"/>
    <mergeCell ref="A54:B54"/>
    <mergeCell ref="A55:B55"/>
    <mergeCell ref="A56:B56"/>
    <mergeCell ref="A62:B62"/>
    <mergeCell ref="A63:B63"/>
    <mergeCell ref="A66:B66"/>
    <mergeCell ref="A64:B64"/>
    <mergeCell ref="A67:B67"/>
    <mergeCell ref="A69:B69"/>
    <mergeCell ref="A76:B76"/>
    <mergeCell ref="A78:B78"/>
    <mergeCell ref="A79:B79"/>
    <mergeCell ref="A81:B81"/>
    <mergeCell ref="A83:B83"/>
    <mergeCell ref="A120:B120"/>
    <mergeCell ref="A107:B107"/>
    <mergeCell ref="A108:B108"/>
    <mergeCell ref="A84:B84"/>
    <mergeCell ref="A85:B85"/>
    <mergeCell ref="A86:B86"/>
    <mergeCell ref="A87:B87"/>
    <mergeCell ref="A88:B88"/>
    <mergeCell ref="A89:B89"/>
    <mergeCell ref="A118:B118"/>
    <mergeCell ref="A90:B90"/>
    <mergeCell ref="A91:B91"/>
    <mergeCell ref="A92:B92"/>
    <mergeCell ref="A93:B93"/>
    <mergeCell ref="A94:B94"/>
    <mergeCell ref="A95:B95"/>
    <mergeCell ref="A124:B124"/>
    <mergeCell ref="A125:B125"/>
    <mergeCell ref="A126:B126"/>
    <mergeCell ref="A127:B127"/>
    <mergeCell ref="A128:B128"/>
    <mergeCell ref="A100:B100"/>
    <mergeCell ref="A106:B106"/>
    <mergeCell ref="A112:B112"/>
    <mergeCell ref="A114:B114"/>
    <mergeCell ref="A116:B116"/>
    <mergeCell ref="A140:B140"/>
    <mergeCell ref="A141:B141"/>
    <mergeCell ref="A51:B51"/>
    <mergeCell ref="A129:B129"/>
    <mergeCell ref="A130:B130"/>
    <mergeCell ref="A131:B131"/>
    <mergeCell ref="A132:B132"/>
    <mergeCell ref="A134:B134"/>
    <mergeCell ref="A136:B136"/>
    <mergeCell ref="A123:B123"/>
  </mergeCells>
  <conditionalFormatting sqref="A12">
    <cfRule type="cellIs" priority="2" dxfId="0" operator="equal" stopIfTrue="1">
      <formula>"VAYA A LA HOJA INICIO Y SELECIONE EL PERIODO CORRESPONDIENTE A ESTE INFORME"</formula>
    </cfRule>
  </conditionalFormatting>
  <conditionalFormatting sqref="A16">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6" r:id="rId2"/>
  <headerFooter alignWithMargins="0">
    <oddFooter>&amp;R&amp;"Palatino Linotype,Negrita"&amp;9Informe de Avance Trimestral</oddFooter>
  </headerFooter>
  <drawing r:id="rId1"/>
</worksheet>
</file>

<file path=xl/worksheets/sheet6.xml><?xml version="1.0" encoding="utf-8"?>
<worksheet xmlns="http://schemas.openxmlformats.org/spreadsheetml/2006/main" xmlns:r="http://schemas.openxmlformats.org/officeDocument/2006/relationships">
  <sheetPr>
    <tabColor theme="7" tint="-0.4999699890613556"/>
  </sheetPr>
  <dimension ref="A2:I34"/>
  <sheetViews>
    <sheetView showGridLines="0" view="pageBreakPreview" zoomScaleSheetLayoutView="100" zoomScalePageLayoutView="0" workbookViewId="0" topLeftCell="A26">
      <selection activeCell="G34" sqref="G34"/>
    </sheetView>
  </sheetViews>
  <sheetFormatPr defaultColWidth="8.7109375" defaultRowHeight="12.75"/>
  <cols>
    <col min="1" max="1" width="36.421875" style="96" customWidth="1"/>
    <col min="2" max="8" width="18.7109375" style="96" customWidth="1"/>
    <col min="9" max="16384" width="8.7109375" style="96" customWidth="1"/>
  </cols>
  <sheetData>
    <row r="2" ht="24.75" customHeight="1">
      <c r="H2" s="97"/>
    </row>
    <row r="3" ht="14.25">
      <c r="H3" s="97"/>
    </row>
    <row r="4" ht="14.25">
      <c r="H4" s="97"/>
    </row>
    <row r="5" ht="14.25">
      <c r="H5" s="97"/>
    </row>
    <row r="6" ht="8.25" customHeight="1">
      <c r="H6" s="97"/>
    </row>
    <row r="7" spans="1:8" ht="9.75" customHeight="1">
      <c r="A7" s="403"/>
      <c r="B7" s="403"/>
      <c r="C7" s="403"/>
      <c r="D7" s="403"/>
      <c r="E7" s="403"/>
      <c r="F7" s="403"/>
      <c r="G7" s="403"/>
      <c r="H7" s="403"/>
    </row>
    <row r="8" spans="1:8" ht="34.5" customHeight="1">
      <c r="A8" s="98" t="s">
        <v>137</v>
      </c>
      <c r="B8" s="99"/>
      <c r="C8" s="100"/>
      <c r="D8" s="100"/>
      <c r="E8" s="100"/>
      <c r="F8" s="100"/>
      <c r="G8" s="100"/>
      <c r="H8" s="101"/>
    </row>
    <row r="9" spans="1:8" ht="7.5" customHeight="1">
      <c r="A9" s="102"/>
      <c r="B9" s="102"/>
      <c r="C9" s="102"/>
      <c r="D9" s="102"/>
      <c r="E9" s="102"/>
      <c r="F9" s="102"/>
      <c r="G9" s="102"/>
      <c r="H9" s="102"/>
    </row>
    <row r="10" spans="1:8" ht="19.5" customHeight="1">
      <c r="A10" s="103" t="str">
        <f>+'1 IOGA'!A8:F8</f>
        <v>UNIDAD RESPONSABLE DEL GASTO: 32 A0 00 INSTITUTO DE ACCESO A LA INFORMACIÓN PÚBLICA Y PROTECCIÓN DE DATOS PERSONALES DEL DISTRITO FEDERAL.</v>
      </c>
      <c r="B10" s="104"/>
      <c r="C10" s="104"/>
      <c r="D10" s="104"/>
      <c r="E10" s="104"/>
      <c r="F10" s="104"/>
      <c r="G10" s="104"/>
      <c r="H10" s="105"/>
    </row>
    <row r="11" spans="1:8" ht="19.5" customHeight="1">
      <c r="A11" s="103" t="str">
        <f>+'1 IOGA'!A9:F9</f>
        <v>PERÍODO: ENERO-SEPTIEMBRE 2013.</v>
      </c>
      <c r="B11" s="104"/>
      <c r="C11" s="104"/>
      <c r="D11" s="104"/>
      <c r="E11" s="104"/>
      <c r="F11" s="104"/>
      <c r="G11" s="104"/>
      <c r="H11" s="105"/>
    </row>
    <row r="12" spans="1:8" ht="6" customHeight="1">
      <c r="A12" s="106"/>
      <c r="B12" s="104"/>
      <c r="C12" s="104"/>
      <c r="D12" s="104"/>
      <c r="E12" s="104"/>
      <c r="F12" s="104"/>
      <c r="G12" s="104"/>
      <c r="H12" s="104"/>
    </row>
    <row r="13" spans="1:9" ht="22.5" customHeight="1">
      <c r="A13" s="400" t="s">
        <v>138</v>
      </c>
      <c r="B13" s="401"/>
      <c r="C13" s="401"/>
      <c r="D13" s="401"/>
      <c r="E13" s="401"/>
      <c r="F13" s="401"/>
      <c r="G13" s="401"/>
      <c r="H13" s="402"/>
      <c r="I13" s="107"/>
    </row>
    <row r="14" spans="1:9" ht="22.5" customHeight="1">
      <c r="A14" s="400" t="s">
        <v>103</v>
      </c>
      <c r="B14" s="401"/>
      <c r="C14" s="401"/>
      <c r="D14" s="401"/>
      <c r="E14" s="401"/>
      <c r="F14" s="401"/>
      <c r="G14" s="401"/>
      <c r="H14" s="402"/>
      <c r="I14" s="107"/>
    </row>
    <row r="15" spans="1:8" ht="6.75" customHeight="1">
      <c r="A15" s="108"/>
      <c r="B15" s="108"/>
      <c r="C15" s="108"/>
      <c r="D15" s="108"/>
      <c r="E15" s="108"/>
      <c r="F15" s="108"/>
      <c r="G15" s="108"/>
      <c r="H15" s="108"/>
    </row>
    <row r="16" spans="1:9" ht="51" customHeight="1">
      <c r="A16" s="109" t="s">
        <v>104</v>
      </c>
      <c r="B16" s="110" t="s">
        <v>105</v>
      </c>
      <c r="C16" s="110" t="s">
        <v>106</v>
      </c>
      <c r="D16" s="110" t="s">
        <v>107</v>
      </c>
      <c r="E16" s="110" t="s">
        <v>108</v>
      </c>
      <c r="F16" s="110" t="s">
        <v>109</v>
      </c>
      <c r="G16" s="110" t="s">
        <v>110</v>
      </c>
      <c r="H16" s="110" t="s">
        <v>111</v>
      </c>
      <c r="I16" s="111"/>
    </row>
    <row r="17" spans="1:9" s="113" customFormat="1" ht="105" customHeight="1">
      <c r="A17" s="297" t="s">
        <v>238</v>
      </c>
      <c r="B17" s="298" t="s">
        <v>239</v>
      </c>
      <c r="C17" s="299" t="s">
        <v>240</v>
      </c>
      <c r="D17" s="299" t="s">
        <v>241</v>
      </c>
      <c r="E17" s="291" t="s">
        <v>242</v>
      </c>
      <c r="F17" s="291" t="s">
        <v>242</v>
      </c>
      <c r="G17" s="290" t="s">
        <v>243</v>
      </c>
      <c r="H17" s="299" t="s">
        <v>244</v>
      </c>
      <c r="I17" s="112"/>
    </row>
    <row r="18" spans="1:9" ht="105" customHeight="1">
      <c r="A18" s="298" t="s">
        <v>245</v>
      </c>
      <c r="B18" s="299" t="s">
        <v>246</v>
      </c>
      <c r="C18" s="290" t="s">
        <v>240</v>
      </c>
      <c r="D18" s="300" t="s">
        <v>247</v>
      </c>
      <c r="E18" s="293">
        <f>(1134/1134)*100</f>
        <v>100</v>
      </c>
      <c r="F18" s="293">
        <v>100</v>
      </c>
      <c r="G18" s="290" t="s">
        <v>248</v>
      </c>
      <c r="H18" s="299" t="s">
        <v>244</v>
      </c>
      <c r="I18" s="112"/>
    </row>
    <row r="19" spans="1:9" ht="105" customHeight="1">
      <c r="A19" s="301" t="s">
        <v>249</v>
      </c>
      <c r="B19" s="298" t="s">
        <v>250</v>
      </c>
      <c r="C19" s="294" t="s">
        <v>240</v>
      </c>
      <c r="D19" s="300" t="s">
        <v>251</v>
      </c>
      <c r="E19" s="293">
        <f>1216-377</f>
        <v>839</v>
      </c>
      <c r="F19" s="293">
        <v>818</v>
      </c>
      <c r="G19" s="292" t="s">
        <v>252</v>
      </c>
      <c r="H19" s="300" t="s">
        <v>253</v>
      </c>
      <c r="I19" s="112"/>
    </row>
    <row r="20" spans="1:9" ht="105" customHeight="1">
      <c r="A20" s="298" t="s">
        <v>254</v>
      </c>
      <c r="B20" s="299" t="s">
        <v>255</v>
      </c>
      <c r="C20" s="299" t="s">
        <v>240</v>
      </c>
      <c r="D20" s="300" t="s">
        <v>256</v>
      </c>
      <c r="E20" s="295">
        <f>1-((377/1134))</f>
        <v>0.6675485008818343</v>
      </c>
      <c r="F20" s="295">
        <v>0.64</v>
      </c>
      <c r="G20" s="292" t="s">
        <v>248</v>
      </c>
      <c r="H20" s="300" t="s">
        <v>257</v>
      </c>
      <c r="I20" s="114"/>
    </row>
    <row r="21" spans="1:8" s="260" customFormat="1" ht="153">
      <c r="A21" s="298" t="s">
        <v>238</v>
      </c>
      <c r="B21" s="299" t="s">
        <v>258</v>
      </c>
      <c r="C21" s="299" t="s">
        <v>240</v>
      </c>
      <c r="D21" s="300" t="s">
        <v>259</v>
      </c>
      <c r="E21" s="296" t="s">
        <v>242</v>
      </c>
      <c r="F21" s="296" t="s">
        <v>242</v>
      </c>
      <c r="G21" s="290" t="s">
        <v>243</v>
      </c>
      <c r="H21" s="299" t="s">
        <v>260</v>
      </c>
    </row>
    <row r="22" spans="1:8" s="260" customFormat="1" ht="168" customHeight="1">
      <c r="A22" s="298" t="s">
        <v>261</v>
      </c>
      <c r="B22" s="299" t="s">
        <v>262</v>
      </c>
      <c r="C22" s="290" t="s">
        <v>240</v>
      </c>
      <c r="D22" s="300" t="s">
        <v>384</v>
      </c>
      <c r="E22" s="293">
        <f>(1-((6+0)/1337))*100</f>
        <v>99.55123410620793</v>
      </c>
      <c r="F22" s="295">
        <v>97.4</v>
      </c>
      <c r="G22" s="290" t="s">
        <v>248</v>
      </c>
      <c r="H22" s="299" t="s">
        <v>263</v>
      </c>
    </row>
    <row r="23" spans="1:8" s="260" customFormat="1" ht="72" customHeight="1">
      <c r="A23" s="298" t="s">
        <v>264</v>
      </c>
      <c r="B23" s="299" t="s">
        <v>265</v>
      </c>
      <c r="C23" s="299" t="s">
        <v>240</v>
      </c>
      <c r="D23" s="300" t="s">
        <v>266</v>
      </c>
      <c r="E23" s="295">
        <f>10/1337*100</f>
        <v>0.7479431563201197</v>
      </c>
      <c r="F23" s="295">
        <v>2.51</v>
      </c>
      <c r="G23" s="299" t="s">
        <v>267</v>
      </c>
      <c r="H23" s="299" t="s">
        <v>268</v>
      </c>
    </row>
    <row r="24" spans="1:8" s="260" customFormat="1" ht="94.5" customHeight="1">
      <c r="A24" s="299" t="s">
        <v>269</v>
      </c>
      <c r="B24" s="299" t="s">
        <v>270</v>
      </c>
      <c r="C24" s="299" t="s">
        <v>240</v>
      </c>
      <c r="D24" s="299" t="s">
        <v>271</v>
      </c>
      <c r="E24" s="295">
        <f>1245/1337</f>
        <v>0.931189229618549</v>
      </c>
      <c r="F24" s="295">
        <v>0.97</v>
      </c>
      <c r="G24" s="290" t="s">
        <v>248</v>
      </c>
      <c r="H24" s="299" t="s">
        <v>272</v>
      </c>
    </row>
    <row r="25" spans="1:8" s="260" customFormat="1" ht="14.25">
      <c r="A25" s="399" t="s">
        <v>273</v>
      </c>
      <c r="B25" s="399"/>
      <c r="C25" s="399"/>
      <c r="D25" s="399"/>
      <c r="E25" s="399"/>
      <c r="F25" s="399"/>
      <c r="G25" s="399"/>
      <c r="H25" s="399"/>
    </row>
    <row r="26" spans="1:8" s="260" customFormat="1" ht="80.25" customHeight="1">
      <c r="A26" s="298" t="s">
        <v>274</v>
      </c>
      <c r="B26" s="299" t="s">
        <v>275</v>
      </c>
      <c r="C26" s="299" t="s">
        <v>240</v>
      </c>
      <c r="D26" s="299" t="s">
        <v>276</v>
      </c>
      <c r="E26" s="296" t="s">
        <v>242</v>
      </c>
      <c r="F26" s="296" t="s">
        <v>242</v>
      </c>
      <c r="G26" s="290" t="s">
        <v>243</v>
      </c>
      <c r="H26" s="299" t="s">
        <v>277</v>
      </c>
    </row>
    <row r="27" spans="1:8" s="260" customFormat="1" ht="86.25" customHeight="1">
      <c r="A27" s="298" t="s">
        <v>278</v>
      </c>
      <c r="B27" s="299" t="s">
        <v>279</v>
      </c>
      <c r="C27" s="290" t="s">
        <v>240</v>
      </c>
      <c r="D27" s="300" t="s">
        <v>280</v>
      </c>
      <c r="E27" s="293">
        <f>(2738/2738)*100</f>
        <v>100</v>
      </c>
      <c r="F27" s="293">
        <v>100</v>
      </c>
      <c r="G27" s="290" t="s">
        <v>248</v>
      </c>
      <c r="H27" s="299" t="s">
        <v>281</v>
      </c>
    </row>
    <row r="28" spans="1:8" s="260" customFormat="1" ht="72" customHeight="1">
      <c r="A28" s="298" t="s">
        <v>282</v>
      </c>
      <c r="B28" s="299" t="s">
        <v>283</v>
      </c>
      <c r="C28" s="294" t="s">
        <v>240</v>
      </c>
      <c r="D28" s="300" t="s">
        <v>284</v>
      </c>
      <c r="E28" s="295">
        <f>(2738/78444)*100</f>
        <v>3.4903880475243487</v>
      </c>
      <c r="F28" s="295">
        <v>3.1</v>
      </c>
      <c r="G28" s="290" t="s">
        <v>248</v>
      </c>
      <c r="H28" s="299" t="s">
        <v>277</v>
      </c>
    </row>
    <row r="29" spans="1:8" s="260" customFormat="1" ht="84.75" customHeight="1">
      <c r="A29" s="299" t="s">
        <v>285</v>
      </c>
      <c r="B29" s="299" t="s">
        <v>286</v>
      </c>
      <c r="C29" s="294" t="s">
        <v>240</v>
      </c>
      <c r="D29" s="299" t="s">
        <v>287</v>
      </c>
      <c r="E29" s="295">
        <f>2738/9701*100</f>
        <v>28.223894443871767</v>
      </c>
      <c r="F29" s="295">
        <v>24.7</v>
      </c>
      <c r="G29" s="290" t="s">
        <v>267</v>
      </c>
      <c r="H29" s="299" t="s">
        <v>288</v>
      </c>
    </row>
    <row r="30" ht="14.25">
      <c r="A30" s="96" t="s">
        <v>136</v>
      </c>
    </row>
    <row r="34" ht="14.25">
      <c r="G34" s="96">
        <f>12500/5000</f>
        <v>2.5</v>
      </c>
    </row>
  </sheetData>
  <sheetProtection/>
  <mergeCells count="4">
    <mergeCell ref="A25:H25"/>
    <mergeCell ref="A13:H13"/>
    <mergeCell ref="A14:H14"/>
    <mergeCell ref="A7:H7"/>
  </mergeCells>
  <conditionalFormatting sqref="A11:A12">
    <cfRule type="cellIs" priority="5"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dimension ref="A4:S55"/>
  <sheetViews>
    <sheetView showGridLines="0" zoomScale="70" zoomScaleNormal="70" zoomScalePageLayoutView="0" workbookViewId="0" topLeftCell="A1">
      <selection activeCell="W26" sqref="W26"/>
    </sheetView>
  </sheetViews>
  <sheetFormatPr defaultColWidth="11.421875" defaultRowHeight="12.75"/>
  <cols>
    <col min="1" max="3" width="3.140625" style="39" customWidth="1"/>
    <col min="4" max="4" width="4.00390625" style="39" customWidth="1"/>
    <col min="5" max="5" width="29.140625" style="39" customWidth="1"/>
    <col min="6" max="6" width="8.00390625" style="39" customWidth="1"/>
    <col min="7" max="7" width="12.7109375" style="39" customWidth="1"/>
    <col min="8" max="8" width="13.57421875" style="39" customWidth="1"/>
    <col min="9" max="9" width="12.7109375" style="39" customWidth="1"/>
    <col min="10" max="10" width="7.57421875" style="39" customWidth="1"/>
    <col min="11" max="11" width="7.7109375" style="39" customWidth="1"/>
    <col min="12" max="12" width="12.7109375" style="39" customWidth="1"/>
    <col min="13" max="13" width="13.57421875" style="39" customWidth="1"/>
    <col min="14" max="15" width="12.7109375" style="39" customWidth="1"/>
    <col min="16" max="16" width="8.7109375" style="39" customWidth="1"/>
    <col min="17" max="18" width="8.00390625" style="39" customWidth="1"/>
    <col min="19" max="19" width="8.140625" style="39" customWidth="1"/>
    <col min="20" max="16384" width="11.421875" style="39" customWidth="1"/>
  </cols>
  <sheetData>
    <row r="4" ht="14.25">
      <c r="S4" s="115"/>
    </row>
    <row r="5" ht="14.25">
      <c r="S5" s="115"/>
    </row>
    <row r="6" ht="14.25">
      <c r="S6" s="115"/>
    </row>
    <row r="7" ht="14.25">
      <c r="S7" s="115"/>
    </row>
    <row r="8" ht="38.25" customHeight="1">
      <c r="S8" s="115"/>
    </row>
    <row r="9" ht="8.25" customHeight="1"/>
    <row r="10" spans="1:19" ht="22.5" customHeight="1">
      <c r="A10" s="404" t="s">
        <v>82</v>
      </c>
      <c r="B10" s="405"/>
      <c r="C10" s="405"/>
      <c r="D10" s="405"/>
      <c r="E10" s="405"/>
      <c r="F10" s="405"/>
      <c r="G10" s="405"/>
      <c r="H10" s="405"/>
      <c r="I10" s="405"/>
      <c r="J10" s="405"/>
      <c r="K10" s="405"/>
      <c r="L10" s="405"/>
      <c r="M10" s="405"/>
      <c r="N10" s="405"/>
      <c r="O10" s="405"/>
      <c r="P10" s="405"/>
      <c r="Q10" s="405"/>
      <c r="R10" s="405"/>
      <c r="S10" s="406"/>
    </row>
    <row r="11" spans="1:19" ht="15" customHeight="1">
      <c r="A11" s="116" t="s">
        <v>83</v>
      </c>
      <c r="B11" s="117"/>
      <c r="C11" s="117"/>
      <c r="D11" s="117"/>
      <c r="E11" s="118"/>
      <c r="F11" s="118"/>
      <c r="G11" s="118"/>
      <c r="H11" s="118"/>
      <c r="I11" s="118"/>
      <c r="J11" s="118"/>
      <c r="K11" s="117"/>
      <c r="L11" s="117"/>
      <c r="M11" s="117"/>
      <c r="N11" s="117"/>
      <c r="O11" s="118"/>
      <c r="P11" s="118"/>
      <c r="Q11" s="118"/>
      <c r="R11" s="118"/>
      <c r="S11" s="119"/>
    </row>
    <row r="12" ht="6" customHeight="1">
      <c r="S12" s="120"/>
    </row>
    <row r="13" spans="1:19" ht="19.5" customHeight="1">
      <c r="A13" s="121" t="str">
        <f>+'1 IOGA'!A8:F8</f>
        <v>UNIDAD RESPONSABLE DEL GASTO: 32 A0 00 INSTITUTO DE ACCESO A LA INFORMACIÓN PÚBLICA Y PROTECCIÓN DE DATOS PERSONALES DEL DISTRITO FEDERAL.</v>
      </c>
      <c r="B13" s="122"/>
      <c r="C13" s="122"/>
      <c r="D13" s="123"/>
      <c r="E13" s="123"/>
      <c r="F13" s="123"/>
      <c r="G13" s="123"/>
      <c r="H13" s="123"/>
      <c r="I13" s="123"/>
      <c r="J13" s="123"/>
      <c r="K13" s="123"/>
      <c r="L13" s="123"/>
      <c r="M13" s="123"/>
      <c r="N13" s="123"/>
      <c r="O13" s="123"/>
      <c r="P13" s="123"/>
      <c r="Q13" s="123"/>
      <c r="R13" s="123"/>
      <c r="S13" s="124"/>
    </row>
    <row r="14" spans="1:19" ht="19.5" customHeight="1">
      <c r="A14" s="121" t="str">
        <f>+'1 IOGA'!A9:F9</f>
        <v>PERÍODO: ENERO-SEPTIEMBRE 2013.</v>
      </c>
      <c r="B14" s="125"/>
      <c r="C14" s="125"/>
      <c r="D14" s="126"/>
      <c r="E14" s="126"/>
      <c r="F14" s="126"/>
      <c r="G14" s="126"/>
      <c r="H14" s="126"/>
      <c r="I14" s="126"/>
      <c r="J14" s="126"/>
      <c r="K14" s="126"/>
      <c r="L14" s="126"/>
      <c r="M14" s="126"/>
      <c r="N14" s="126"/>
      <c r="O14" s="126"/>
      <c r="P14" s="126"/>
      <c r="Q14" s="126"/>
      <c r="R14" s="126"/>
      <c r="S14" s="127"/>
    </row>
    <row r="15" spans="1:19" ht="15" customHeight="1">
      <c r="A15" s="334" t="s">
        <v>76</v>
      </c>
      <c r="B15" s="334" t="s">
        <v>73</v>
      </c>
      <c r="C15" s="334" t="s">
        <v>74</v>
      </c>
      <c r="D15" s="334" t="s">
        <v>17</v>
      </c>
      <c r="E15" s="334" t="s">
        <v>18</v>
      </c>
      <c r="F15" s="334" t="s">
        <v>37</v>
      </c>
      <c r="G15" s="128" t="s">
        <v>20</v>
      </c>
      <c r="H15" s="128"/>
      <c r="I15" s="128"/>
      <c r="J15" s="128"/>
      <c r="K15" s="128"/>
      <c r="L15" s="128"/>
      <c r="M15" s="128"/>
      <c r="N15" s="128"/>
      <c r="O15" s="128"/>
      <c r="P15" s="128"/>
      <c r="Q15" s="128"/>
      <c r="R15" s="128"/>
      <c r="S15" s="129"/>
    </row>
    <row r="16" spans="1:19" ht="15" customHeight="1">
      <c r="A16" s="412"/>
      <c r="B16" s="412"/>
      <c r="C16" s="412"/>
      <c r="D16" s="412"/>
      <c r="E16" s="412"/>
      <c r="F16" s="412"/>
      <c r="G16" s="130" t="s">
        <v>19</v>
      </c>
      <c r="H16" s="130"/>
      <c r="I16" s="129"/>
      <c r="J16" s="407" t="s">
        <v>87</v>
      </c>
      <c r="K16" s="408"/>
      <c r="L16" s="130" t="s">
        <v>21</v>
      </c>
      <c r="M16" s="130"/>
      <c r="N16" s="131"/>
      <c r="O16" s="131"/>
      <c r="P16" s="409" t="s">
        <v>87</v>
      </c>
      <c r="Q16" s="410"/>
      <c r="R16" s="410"/>
      <c r="S16" s="411"/>
    </row>
    <row r="17" spans="1:19" ht="33" customHeight="1">
      <c r="A17" s="413"/>
      <c r="B17" s="413"/>
      <c r="C17" s="413"/>
      <c r="D17" s="413"/>
      <c r="E17" s="413"/>
      <c r="F17" s="413"/>
      <c r="G17" s="132" t="s">
        <v>85</v>
      </c>
      <c r="H17" s="132" t="s">
        <v>139</v>
      </c>
      <c r="I17" s="132" t="s">
        <v>86</v>
      </c>
      <c r="J17" s="133" t="s">
        <v>88</v>
      </c>
      <c r="K17" s="133" t="s">
        <v>89</v>
      </c>
      <c r="L17" s="132" t="s">
        <v>101</v>
      </c>
      <c r="M17" s="132" t="s">
        <v>140</v>
      </c>
      <c r="N17" s="132" t="s">
        <v>90</v>
      </c>
      <c r="O17" s="132" t="s">
        <v>91</v>
      </c>
      <c r="P17" s="133" t="s">
        <v>92</v>
      </c>
      <c r="Q17" s="133" t="s">
        <v>93</v>
      </c>
      <c r="R17" s="133" t="s">
        <v>94</v>
      </c>
      <c r="S17" s="133" t="s">
        <v>95</v>
      </c>
    </row>
    <row r="18" spans="1:19" ht="14.25">
      <c r="A18" s="134"/>
      <c r="B18" s="135"/>
      <c r="C18" s="135"/>
      <c r="D18" s="135"/>
      <c r="E18" s="135"/>
      <c r="F18" s="136"/>
      <c r="G18" s="136"/>
      <c r="H18" s="136"/>
      <c r="I18" s="136"/>
      <c r="J18" s="136"/>
      <c r="K18" s="136"/>
      <c r="L18" s="136"/>
      <c r="M18" s="136"/>
      <c r="N18" s="136"/>
      <c r="O18" s="136"/>
      <c r="P18" s="136"/>
      <c r="Q18" s="136"/>
      <c r="R18" s="136"/>
      <c r="S18" s="136"/>
    </row>
    <row r="19" spans="1:19" ht="13.5" customHeight="1">
      <c r="A19" s="136" t="s">
        <v>0</v>
      </c>
      <c r="B19" s="136" t="s">
        <v>0</v>
      </c>
      <c r="C19" s="136" t="s">
        <v>0</v>
      </c>
      <c r="D19" s="136" t="s">
        <v>0</v>
      </c>
      <c r="E19" s="136" t="s">
        <v>0</v>
      </c>
      <c r="F19" s="136" t="s">
        <v>0</v>
      </c>
      <c r="G19" s="136" t="s">
        <v>1</v>
      </c>
      <c r="H19" s="136" t="s">
        <v>1</v>
      </c>
      <c r="I19" s="136" t="s">
        <v>1</v>
      </c>
      <c r="J19" s="136" t="s">
        <v>2</v>
      </c>
      <c r="K19" s="136" t="s">
        <v>6</v>
      </c>
      <c r="L19" s="137" t="s">
        <v>3</v>
      </c>
      <c r="M19" s="137" t="s">
        <v>4</v>
      </c>
      <c r="N19" s="137" t="s">
        <v>5</v>
      </c>
      <c r="O19" s="136" t="s">
        <v>7</v>
      </c>
      <c r="P19" s="136" t="s">
        <v>8</v>
      </c>
      <c r="Q19" s="136" t="s">
        <v>9</v>
      </c>
      <c r="R19" s="136" t="s">
        <v>10</v>
      </c>
      <c r="S19" s="136" t="s">
        <v>11</v>
      </c>
    </row>
    <row r="20" spans="1:19" ht="14.25">
      <c r="A20" s="135"/>
      <c r="B20" s="136"/>
      <c r="C20" s="136"/>
      <c r="D20" s="136"/>
      <c r="E20" s="138"/>
      <c r="F20" s="135"/>
      <c r="G20" s="135"/>
      <c r="H20" s="139"/>
      <c r="I20" s="139"/>
      <c r="J20" s="139"/>
      <c r="K20" s="140"/>
      <c r="L20" s="140"/>
      <c r="M20" s="141"/>
      <c r="N20" s="141"/>
      <c r="O20" s="141"/>
      <c r="P20" s="141"/>
      <c r="Q20" s="141"/>
      <c r="R20" s="138"/>
      <c r="S20" s="142"/>
    </row>
    <row r="21" spans="1:19" ht="13.5" customHeight="1">
      <c r="A21" s="135"/>
      <c r="B21" s="135"/>
      <c r="C21" s="136"/>
      <c r="D21" s="136"/>
      <c r="E21" s="138"/>
      <c r="F21" s="135"/>
      <c r="G21" s="135"/>
      <c r="H21" s="140"/>
      <c r="I21" s="140"/>
      <c r="J21" s="140"/>
      <c r="K21" s="142"/>
      <c r="L21" s="143"/>
      <c r="M21" s="143"/>
      <c r="N21" s="144"/>
      <c r="O21" s="145"/>
      <c r="P21" s="141"/>
      <c r="Q21" s="141"/>
      <c r="R21" s="142"/>
      <c r="S21" s="142"/>
    </row>
    <row r="22" spans="1:19" ht="14.25">
      <c r="A22" s="138"/>
      <c r="B22" s="138"/>
      <c r="C22" s="135"/>
      <c r="D22" s="136"/>
      <c r="E22" s="138"/>
      <c r="F22" s="135"/>
      <c r="G22" s="135"/>
      <c r="H22" s="140"/>
      <c r="I22" s="140"/>
      <c r="J22" s="140"/>
      <c r="K22" s="140"/>
      <c r="L22" s="146"/>
      <c r="M22" s="145"/>
      <c r="N22" s="145"/>
      <c r="O22" s="145"/>
      <c r="P22" s="141"/>
      <c r="Q22" s="141"/>
      <c r="R22" s="138"/>
      <c r="S22" s="142"/>
    </row>
    <row r="23" spans="1:19" ht="14.25">
      <c r="A23" s="138"/>
      <c r="B23" s="138"/>
      <c r="C23" s="138"/>
      <c r="D23" s="135"/>
      <c r="E23" s="136"/>
      <c r="F23" s="136"/>
      <c r="G23" s="136"/>
      <c r="H23" s="140"/>
      <c r="I23" s="140"/>
      <c r="J23" s="140"/>
      <c r="K23" s="140"/>
      <c r="L23" s="140"/>
      <c r="M23" s="141"/>
      <c r="N23" s="141"/>
      <c r="O23" s="141"/>
      <c r="P23" s="141"/>
      <c r="Q23" s="141"/>
      <c r="R23" s="138"/>
      <c r="S23" s="142"/>
    </row>
    <row r="24" spans="1:19" ht="14.25">
      <c r="A24" s="138"/>
      <c r="B24" s="138"/>
      <c r="C24" s="138"/>
      <c r="D24" s="138"/>
      <c r="E24" s="138"/>
      <c r="F24" s="138"/>
      <c r="G24" s="138"/>
      <c r="H24" s="140"/>
      <c r="I24" s="140"/>
      <c r="J24" s="140"/>
      <c r="K24" s="140"/>
      <c r="L24" s="140"/>
      <c r="M24" s="141"/>
      <c r="N24" s="141"/>
      <c r="O24" s="141"/>
      <c r="P24" s="141"/>
      <c r="Q24" s="141"/>
      <c r="R24" s="138"/>
      <c r="S24" s="142"/>
    </row>
    <row r="25" spans="1:19" ht="14.25">
      <c r="A25" s="138"/>
      <c r="B25" s="138"/>
      <c r="C25" s="138"/>
      <c r="D25" s="138"/>
      <c r="E25" s="138"/>
      <c r="F25" s="138"/>
      <c r="G25" s="138"/>
      <c r="H25" s="140"/>
      <c r="I25" s="140"/>
      <c r="J25" s="140"/>
      <c r="K25" s="140"/>
      <c r="L25" s="140"/>
      <c r="M25" s="141"/>
      <c r="N25" s="141"/>
      <c r="O25" s="141"/>
      <c r="P25" s="141"/>
      <c r="Q25" s="141"/>
      <c r="R25" s="138"/>
      <c r="S25" s="142"/>
    </row>
    <row r="26" spans="1:19" ht="14.25">
      <c r="A26" s="138"/>
      <c r="B26" s="138"/>
      <c r="C26" s="138"/>
      <c r="D26" s="138"/>
      <c r="E26" s="138"/>
      <c r="F26" s="138"/>
      <c r="G26" s="138"/>
      <c r="H26" s="140"/>
      <c r="I26" s="140"/>
      <c r="J26" s="140"/>
      <c r="K26" s="140"/>
      <c r="L26" s="140"/>
      <c r="M26" s="141"/>
      <c r="N26" s="141"/>
      <c r="O26" s="141"/>
      <c r="P26" s="141"/>
      <c r="Q26" s="141"/>
      <c r="R26" s="138"/>
      <c r="S26" s="142"/>
    </row>
    <row r="27" spans="1:19" ht="14.25">
      <c r="A27" s="138"/>
      <c r="B27" s="138"/>
      <c r="C27" s="138"/>
      <c r="D27" s="138"/>
      <c r="E27" s="138"/>
      <c r="F27" s="138"/>
      <c r="G27" s="138"/>
      <c r="H27" s="140"/>
      <c r="I27" s="140"/>
      <c r="J27" s="140"/>
      <c r="K27" s="140"/>
      <c r="L27" s="140"/>
      <c r="M27" s="141"/>
      <c r="N27" s="141"/>
      <c r="O27" s="141"/>
      <c r="P27" s="141"/>
      <c r="Q27" s="141"/>
      <c r="R27" s="138"/>
      <c r="S27" s="142"/>
    </row>
    <row r="28" spans="1:19" ht="14.25">
      <c r="A28" s="138"/>
      <c r="B28" s="138"/>
      <c r="C28" s="138"/>
      <c r="D28" s="138"/>
      <c r="E28" s="138"/>
      <c r="F28" s="138"/>
      <c r="G28" s="138"/>
      <c r="H28" s="140"/>
      <c r="I28" s="140"/>
      <c r="J28" s="140"/>
      <c r="K28" s="140"/>
      <c r="L28" s="140"/>
      <c r="M28" s="141"/>
      <c r="N28" s="141"/>
      <c r="O28" s="141"/>
      <c r="P28" s="141"/>
      <c r="Q28" s="141"/>
      <c r="R28" s="138"/>
      <c r="S28" s="142"/>
    </row>
    <row r="29" spans="1:19" ht="14.25">
      <c r="A29" s="138"/>
      <c r="B29" s="138"/>
      <c r="C29" s="138"/>
      <c r="D29" s="138"/>
      <c r="E29" s="138"/>
      <c r="F29" s="138"/>
      <c r="G29" s="138"/>
      <c r="H29" s="140"/>
      <c r="I29" s="140"/>
      <c r="J29" s="140"/>
      <c r="K29" s="140"/>
      <c r="L29" s="140"/>
      <c r="M29" s="141"/>
      <c r="N29" s="141"/>
      <c r="O29" s="141"/>
      <c r="P29" s="141"/>
      <c r="Q29" s="141"/>
      <c r="R29" s="138"/>
      <c r="S29" s="142"/>
    </row>
    <row r="30" spans="1:19" ht="14.25">
      <c r="A30" s="138"/>
      <c r="B30" s="138"/>
      <c r="C30" s="138"/>
      <c r="D30" s="138"/>
      <c r="E30" s="138"/>
      <c r="F30" s="138"/>
      <c r="G30" s="138"/>
      <c r="H30" s="140"/>
      <c r="I30" s="140"/>
      <c r="J30" s="140"/>
      <c r="K30" s="140"/>
      <c r="L30" s="140"/>
      <c r="M30" s="141"/>
      <c r="N30" s="141"/>
      <c r="O30" s="141"/>
      <c r="P30" s="141"/>
      <c r="Q30" s="141"/>
      <c r="R30" s="138"/>
      <c r="S30" s="142"/>
    </row>
    <row r="31" spans="1:19" ht="14.25">
      <c r="A31" s="138"/>
      <c r="B31" s="138"/>
      <c r="C31" s="138"/>
      <c r="D31" s="138"/>
      <c r="E31" s="138"/>
      <c r="F31" s="138"/>
      <c r="G31" s="138"/>
      <c r="H31" s="140"/>
      <c r="I31" s="140"/>
      <c r="J31" s="140"/>
      <c r="K31" s="140"/>
      <c r="L31" s="140"/>
      <c r="M31" s="141"/>
      <c r="N31" s="141"/>
      <c r="O31" s="141"/>
      <c r="P31" s="141"/>
      <c r="Q31" s="141"/>
      <c r="R31" s="138"/>
      <c r="S31" s="142"/>
    </row>
    <row r="32" spans="1:19" ht="14.25">
      <c r="A32" s="138"/>
      <c r="B32" s="138"/>
      <c r="C32" s="138"/>
      <c r="D32" s="138"/>
      <c r="E32" s="138"/>
      <c r="F32" s="138"/>
      <c r="G32" s="138"/>
      <c r="H32" s="140"/>
      <c r="I32" s="140"/>
      <c r="J32" s="140"/>
      <c r="K32" s="140"/>
      <c r="L32" s="140"/>
      <c r="M32" s="141"/>
      <c r="N32" s="141"/>
      <c r="O32" s="141"/>
      <c r="P32" s="141"/>
      <c r="Q32" s="141"/>
      <c r="R32" s="138"/>
      <c r="S32" s="142"/>
    </row>
    <row r="33" spans="1:19" ht="14.25">
      <c r="A33" s="138"/>
      <c r="B33" s="138"/>
      <c r="C33" s="138"/>
      <c r="D33" s="138"/>
      <c r="E33" s="138"/>
      <c r="F33" s="138"/>
      <c r="G33" s="138"/>
      <c r="H33" s="140"/>
      <c r="I33" s="140"/>
      <c r="J33" s="140"/>
      <c r="K33" s="140"/>
      <c r="L33" s="140"/>
      <c r="M33" s="141"/>
      <c r="N33" s="141"/>
      <c r="O33" s="141"/>
      <c r="P33" s="141"/>
      <c r="Q33" s="141"/>
      <c r="R33" s="138"/>
      <c r="S33" s="142"/>
    </row>
    <row r="34" spans="1:19" ht="14.25">
      <c r="A34" s="138"/>
      <c r="B34" s="138"/>
      <c r="C34" s="138"/>
      <c r="D34" s="138"/>
      <c r="E34" s="138"/>
      <c r="F34" s="138"/>
      <c r="G34" s="138"/>
      <c r="H34" s="140"/>
      <c r="I34" s="140"/>
      <c r="J34" s="140"/>
      <c r="K34" s="140"/>
      <c r="L34" s="140"/>
      <c r="M34" s="141"/>
      <c r="N34" s="141"/>
      <c r="O34" s="141"/>
      <c r="P34" s="141"/>
      <c r="Q34" s="141"/>
      <c r="R34" s="138"/>
      <c r="S34" s="142"/>
    </row>
    <row r="35" spans="1:19" ht="14.25">
      <c r="A35" s="138"/>
      <c r="B35" s="138"/>
      <c r="C35" s="138"/>
      <c r="D35" s="138"/>
      <c r="E35" s="138"/>
      <c r="F35" s="138"/>
      <c r="G35" s="138"/>
      <c r="H35" s="140"/>
      <c r="I35" s="140"/>
      <c r="J35" s="140"/>
      <c r="K35" s="140"/>
      <c r="L35" s="140"/>
      <c r="M35" s="141"/>
      <c r="N35" s="141"/>
      <c r="O35" s="141"/>
      <c r="P35" s="141"/>
      <c r="Q35" s="141"/>
      <c r="R35" s="138"/>
      <c r="S35" s="142"/>
    </row>
    <row r="36" spans="1:19" ht="14.25">
      <c r="A36" s="138"/>
      <c r="B36" s="138"/>
      <c r="C36" s="138"/>
      <c r="D36" s="138"/>
      <c r="E36" s="138"/>
      <c r="F36" s="138"/>
      <c r="G36" s="138"/>
      <c r="H36" s="140"/>
      <c r="I36" s="140"/>
      <c r="J36" s="140"/>
      <c r="K36" s="140"/>
      <c r="L36" s="140"/>
      <c r="M36" s="141"/>
      <c r="N36" s="141"/>
      <c r="O36" s="141"/>
      <c r="P36" s="141"/>
      <c r="Q36" s="141"/>
      <c r="R36" s="138"/>
      <c r="S36" s="142"/>
    </row>
    <row r="37" spans="1:19" ht="14.25">
      <c r="A37" s="138"/>
      <c r="B37" s="138"/>
      <c r="C37" s="138"/>
      <c r="D37" s="138"/>
      <c r="E37" s="138"/>
      <c r="F37" s="138"/>
      <c r="G37" s="138"/>
      <c r="H37" s="140"/>
      <c r="I37" s="140"/>
      <c r="J37" s="140"/>
      <c r="K37" s="140"/>
      <c r="L37" s="140"/>
      <c r="M37" s="141"/>
      <c r="N37" s="141"/>
      <c r="O37" s="141"/>
      <c r="P37" s="141"/>
      <c r="Q37" s="141"/>
      <c r="R37" s="138"/>
      <c r="S37" s="142"/>
    </row>
    <row r="38" spans="1:19" ht="14.25">
      <c r="A38" s="138"/>
      <c r="B38" s="138"/>
      <c r="C38" s="138"/>
      <c r="D38" s="138"/>
      <c r="E38" s="138"/>
      <c r="F38" s="138"/>
      <c r="G38" s="138"/>
      <c r="H38" s="140"/>
      <c r="I38" s="140"/>
      <c r="J38" s="140"/>
      <c r="K38" s="140"/>
      <c r="L38" s="140"/>
      <c r="M38" s="141"/>
      <c r="N38" s="141"/>
      <c r="O38" s="141"/>
      <c r="P38" s="141"/>
      <c r="Q38" s="141"/>
      <c r="R38" s="138"/>
      <c r="S38" s="142"/>
    </row>
    <row r="39" spans="1:19" ht="14.25">
      <c r="A39" s="138"/>
      <c r="B39" s="138"/>
      <c r="C39" s="138"/>
      <c r="D39" s="138"/>
      <c r="E39" s="138"/>
      <c r="F39" s="138"/>
      <c r="G39" s="138"/>
      <c r="H39" s="140"/>
      <c r="I39" s="140"/>
      <c r="J39" s="140"/>
      <c r="K39" s="140"/>
      <c r="L39" s="140"/>
      <c r="M39" s="141"/>
      <c r="N39" s="141"/>
      <c r="O39" s="141"/>
      <c r="P39" s="141"/>
      <c r="Q39" s="141"/>
      <c r="R39" s="138"/>
      <c r="S39" s="142"/>
    </row>
    <row r="40" spans="1:19" ht="14.25">
      <c r="A40" s="138"/>
      <c r="B40" s="138"/>
      <c r="C40" s="138"/>
      <c r="D40" s="138"/>
      <c r="E40" s="138"/>
      <c r="F40" s="138"/>
      <c r="G40" s="138"/>
      <c r="H40" s="140"/>
      <c r="I40" s="140"/>
      <c r="J40" s="140"/>
      <c r="K40" s="140"/>
      <c r="L40" s="140"/>
      <c r="M40" s="141"/>
      <c r="N40" s="141"/>
      <c r="O40" s="141"/>
      <c r="P40" s="141"/>
      <c r="Q40" s="141"/>
      <c r="R40" s="138"/>
      <c r="S40" s="142"/>
    </row>
    <row r="41" spans="1:19" ht="14.25">
      <c r="A41" s="138"/>
      <c r="B41" s="138"/>
      <c r="C41" s="138"/>
      <c r="D41" s="138"/>
      <c r="E41" s="138"/>
      <c r="F41" s="138"/>
      <c r="G41" s="138"/>
      <c r="H41" s="140"/>
      <c r="I41" s="140"/>
      <c r="J41" s="140"/>
      <c r="K41" s="140"/>
      <c r="L41" s="140"/>
      <c r="M41" s="141"/>
      <c r="N41" s="141"/>
      <c r="O41" s="141"/>
      <c r="P41" s="141"/>
      <c r="Q41" s="141"/>
      <c r="R41" s="138"/>
      <c r="S41" s="142"/>
    </row>
    <row r="42" spans="1:19" ht="14.25">
      <c r="A42" s="138"/>
      <c r="B42" s="138"/>
      <c r="C42" s="138"/>
      <c r="D42" s="138"/>
      <c r="E42" s="138"/>
      <c r="F42" s="138"/>
      <c r="G42" s="138"/>
      <c r="H42" s="140"/>
      <c r="I42" s="140"/>
      <c r="J42" s="140"/>
      <c r="K42" s="140"/>
      <c r="L42" s="140"/>
      <c r="M42" s="141"/>
      <c r="N42" s="141"/>
      <c r="O42" s="141"/>
      <c r="P42" s="141"/>
      <c r="Q42" s="141"/>
      <c r="R42" s="138"/>
      <c r="S42" s="142"/>
    </row>
    <row r="43" spans="1:19" ht="14.25">
      <c r="A43" s="138"/>
      <c r="B43" s="138"/>
      <c r="C43" s="138"/>
      <c r="D43" s="138"/>
      <c r="E43" s="138"/>
      <c r="F43" s="138"/>
      <c r="G43" s="138"/>
      <c r="H43" s="140"/>
      <c r="I43" s="140"/>
      <c r="J43" s="140"/>
      <c r="K43" s="140"/>
      <c r="L43" s="140"/>
      <c r="M43" s="141"/>
      <c r="N43" s="141"/>
      <c r="O43" s="141"/>
      <c r="P43" s="141"/>
      <c r="Q43" s="141"/>
      <c r="R43" s="138"/>
      <c r="S43" s="142"/>
    </row>
    <row r="44" spans="1:19" ht="14.25">
      <c r="A44" s="138"/>
      <c r="B44" s="138"/>
      <c r="C44" s="138"/>
      <c r="D44" s="138"/>
      <c r="E44" s="138"/>
      <c r="F44" s="138"/>
      <c r="G44" s="138"/>
      <c r="H44" s="140"/>
      <c r="I44" s="140"/>
      <c r="J44" s="140"/>
      <c r="K44" s="140"/>
      <c r="L44" s="140"/>
      <c r="M44" s="141"/>
      <c r="N44" s="141"/>
      <c r="O44" s="141"/>
      <c r="P44" s="141"/>
      <c r="Q44" s="141"/>
      <c r="R44" s="138"/>
      <c r="S44" s="142"/>
    </row>
    <row r="45" spans="1:19" ht="14.25">
      <c r="A45" s="138"/>
      <c r="B45" s="138"/>
      <c r="C45" s="138"/>
      <c r="D45" s="138"/>
      <c r="E45" s="138"/>
      <c r="F45" s="138"/>
      <c r="G45" s="138"/>
      <c r="H45" s="140"/>
      <c r="I45" s="140"/>
      <c r="J45" s="140"/>
      <c r="K45" s="140"/>
      <c r="L45" s="140"/>
      <c r="M45" s="141"/>
      <c r="N45" s="141"/>
      <c r="O45" s="141"/>
      <c r="P45" s="141"/>
      <c r="Q45" s="141"/>
      <c r="R45" s="138"/>
      <c r="S45" s="142"/>
    </row>
    <row r="46" spans="1:19" ht="14.25">
      <c r="A46" s="138"/>
      <c r="B46" s="138"/>
      <c r="C46" s="138"/>
      <c r="D46" s="138"/>
      <c r="E46" s="138"/>
      <c r="F46" s="138"/>
      <c r="G46" s="138"/>
      <c r="H46" s="140"/>
      <c r="I46" s="140"/>
      <c r="J46" s="140"/>
      <c r="K46" s="140"/>
      <c r="L46" s="140"/>
      <c r="M46" s="141"/>
      <c r="N46" s="141"/>
      <c r="O46" s="141"/>
      <c r="P46" s="141"/>
      <c r="Q46" s="141"/>
      <c r="R46" s="138"/>
      <c r="S46" s="142"/>
    </row>
    <row r="47" spans="1:19" ht="14.25">
      <c r="A47" s="138"/>
      <c r="B47" s="138"/>
      <c r="C47" s="138"/>
      <c r="D47" s="138"/>
      <c r="E47" s="138"/>
      <c r="F47" s="138"/>
      <c r="G47" s="138"/>
      <c r="H47" s="140"/>
      <c r="I47" s="140"/>
      <c r="J47" s="140"/>
      <c r="K47" s="140"/>
      <c r="L47" s="140"/>
      <c r="M47" s="141"/>
      <c r="N47" s="141"/>
      <c r="O47" s="141"/>
      <c r="P47" s="141"/>
      <c r="Q47" s="141"/>
      <c r="R47" s="138"/>
      <c r="S47" s="142"/>
    </row>
    <row r="48" spans="1:19" ht="14.25">
      <c r="A48" s="138"/>
      <c r="B48" s="138"/>
      <c r="C48" s="138"/>
      <c r="D48" s="138"/>
      <c r="E48" s="138"/>
      <c r="F48" s="138"/>
      <c r="G48" s="138"/>
      <c r="H48" s="140"/>
      <c r="I48" s="140"/>
      <c r="J48" s="140"/>
      <c r="K48" s="140"/>
      <c r="L48" s="140"/>
      <c r="M48" s="141"/>
      <c r="N48" s="141"/>
      <c r="O48" s="141"/>
      <c r="P48" s="141"/>
      <c r="Q48" s="141"/>
      <c r="R48" s="138"/>
      <c r="S48" s="142"/>
    </row>
    <row r="49" spans="1:19" ht="14.25">
      <c r="A49" s="138"/>
      <c r="B49" s="138"/>
      <c r="C49" s="138"/>
      <c r="D49" s="138"/>
      <c r="E49" s="138"/>
      <c r="F49" s="138"/>
      <c r="G49" s="138"/>
      <c r="H49" s="140"/>
      <c r="I49" s="140"/>
      <c r="J49" s="140"/>
      <c r="K49" s="140"/>
      <c r="L49" s="140"/>
      <c r="M49" s="141"/>
      <c r="N49" s="141"/>
      <c r="O49" s="141"/>
      <c r="P49" s="141"/>
      <c r="Q49" s="141"/>
      <c r="R49" s="138"/>
      <c r="S49" s="142"/>
    </row>
    <row r="50" spans="1:19" ht="14.25">
      <c r="A50" s="138"/>
      <c r="B50" s="138"/>
      <c r="C50" s="138"/>
      <c r="D50" s="138"/>
      <c r="E50" s="138"/>
      <c r="F50" s="138"/>
      <c r="G50" s="138"/>
      <c r="H50" s="140"/>
      <c r="I50" s="140"/>
      <c r="J50" s="140"/>
      <c r="K50" s="140"/>
      <c r="L50" s="140"/>
      <c r="M50" s="141"/>
      <c r="N50" s="141"/>
      <c r="O50" s="141"/>
      <c r="P50" s="141"/>
      <c r="Q50" s="141"/>
      <c r="R50" s="138"/>
      <c r="S50" s="142"/>
    </row>
    <row r="51" spans="1:19" ht="14.25">
      <c r="A51" s="138"/>
      <c r="B51" s="138"/>
      <c r="C51" s="138"/>
      <c r="D51" s="138"/>
      <c r="E51" s="138"/>
      <c r="F51" s="138"/>
      <c r="G51" s="138"/>
      <c r="H51" s="140"/>
      <c r="I51" s="140"/>
      <c r="J51" s="140"/>
      <c r="K51" s="140"/>
      <c r="L51" s="140"/>
      <c r="M51" s="141"/>
      <c r="N51" s="141"/>
      <c r="O51" s="141"/>
      <c r="P51" s="141"/>
      <c r="Q51" s="141"/>
      <c r="R51" s="138"/>
      <c r="S51" s="142"/>
    </row>
    <row r="52" spans="1:19" ht="14.25">
      <c r="A52" s="147"/>
      <c r="B52" s="147"/>
      <c r="C52" s="147"/>
      <c r="D52" s="147"/>
      <c r="E52" s="147"/>
      <c r="F52" s="147"/>
      <c r="G52" s="147"/>
      <c r="H52" s="148"/>
      <c r="I52" s="148"/>
      <c r="J52" s="148"/>
      <c r="K52" s="148"/>
      <c r="L52" s="148"/>
      <c r="M52" s="149"/>
      <c r="N52" s="149"/>
      <c r="O52" s="149"/>
      <c r="P52" s="149"/>
      <c r="Q52" s="149"/>
      <c r="R52" s="147"/>
      <c r="S52" s="150"/>
    </row>
    <row r="53" spans="1:3" ht="14.25">
      <c r="A53" s="39" t="s">
        <v>84</v>
      </c>
      <c r="B53" s="151"/>
      <c r="C53" s="151"/>
    </row>
    <row r="54" spans="1:14" ht="14.25">
      <c r="A54" s="152" t="s">
        <v>102</v>
      </c>
      <c r="B54" s="153"/>
      <c r="C54" s="153"/>
      <c r="M54" s="154"/>
      <c r="N54" s="154"/>
    </row>
    <row r="55" spans="1:14" ht="14.25">
      <c r="A55" s="155"/>
      <c r="B55" s="155"/>
      <c r="C55" s="155"/>
      <c r="M55" s="156"/>
      <c r="N55" s="156"/>
    </row>
  </sheetData>
  <sheetProtection/>
  <mergeCells count="9">
    <mergeCell ref="A10:S10"/>
    <mergeCell ref="J16:K16"/>
    <mergeCell ref="P16:S16"/>
    <mergeCell ref="A15:A17"/>
    <mergeCell ref="B15:B17"/>
    <mergeCell ref="C15:C17"/>
    <mergeCell ref="D15:D17"/>
    <mergeCell ref="E15:E17"/>
    <mergeCell ref="F15:F17"/>
  </mergeCells>
  <conditionalFormatting sqref="A14:C14">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ignoredErrors>
    <ignoredError sqref="A19:S19" numberStoredAsText="1"/>
  </ignoredErrors>
  <drawing r:id="rId1"/>
</worksheet>
</file>

<file path=xl/worksheets/sheet8.xml><?xml version="1.0" encoding="utf-8"?>
<worksheet xmlns="http://schemas.openxmlformats.org/spreadsheetml/2006/main" xmlns:r="http://schemas.openxmlformats.org/officeDocument/2006/relationships">
  <dimension ref="A1:F49"/>
  <sheetViews>
    <sheetView showGridLines="0" zoomScale="80" zoomScaleNormal="80" zoomScaleSheetLayoutView="70" zoomScalePageLayoutView="0" workbookViewId="0" topLeftCell="A1">
      <selection activeCell="F35" sqref="F35"/>
    </sheetView>
  </sheetViews>
  <sheetFormatPr defaultColWidth="11.421875" defaultRowHeight="12.75"/>
  <cols>
    <col min="1" max="3" width="3.421875" style="79" customWidth="1"/>
    <col min="4" max="4" width="4.57421875" style="79" customWidth="1"/>
    <col min="5" max="5" width="47.00390625" style="79" customWidth="1"/>
    <col min="6" max="6" width="91.140625" style="79" customWidth="1"/>
    <col min="7" max="16384" width="11.421875" style="79" customWidth="1"/>
  </cols>
  <sheetData>
    <row r="1" ht="14.25">
      <c r="F1" s="80"/>
    </row>
    <row r="2" ht="14.25">
      <c r="F2" s="80"/>
    </row>
    <row r="3" ht="14.25">
      <c r="F3" s="80"/>
    </row>
    <row r="4" ht="14.25">
      <c r="F4" s="80"/>
    </row>
    <row r="5" ht="8.25" customHeight="1"/>
    <row r="7" spans="1:6" ht="34.5" customHeight="1">
      <c r="A7" s="340" t="s">
        <v>112</v>
      </c>
      <c r="B7" s="341"/>
      <c r="C7" s="341"/>
      <c r="D7" s="341"/>
      <c r="E7" s="341"/>
      <c r="F7" s="342"/>
    </row>
    <row r="8" ht="6" customHeight="1">
      <c r="F8" s="158"/>
    </row>
    <row r="9" spans="1:6" ht="19.5" customHeight="1">
      <c r="A9" s="18" t="str">
        <f>+'1 IOGA'!A8:F8</f>
        <v>UNIDAD RESPONSABLE DEL GASTO: 32 A0 00 INSTITUTO DE ACCESO A LA INFORMACIÓN PÚBLICA Y PROTECCIÓN DE DATOS PERSONALES DEL DISTRITO FEDERAL.</v>
      </c>
      <c r="B9" s="159"/>
      <c r="C9" s="159"/>
      <c r="D9" s="160"/>
      <c r="E9" s="160"/>
      <c r="F9" s="91"/>
    </row>
    <row r="10" spans="1:6" ht="19.5" customHeight="1">
      <c r="A10" s="18" t="str">
        <f>+'1 IOGA'!A9:F9</f>
        <v>PERÍODO: ENERO-SEPTIEMBRE 2013.</v>
      </c>
      <c r="B10" s="81"/>
      <c r="C10" s="81"/>
      <c r="D10" s="82"/>
      <c r="E10" s="82"/>
      <c r="F10" s="83"/>
    </row>
    <row r="11" spans="1:6" ht="53.25" customHeight="1">
      <c r="A11" s="157" t="s">
        <v>76</v>
      </c>
      <c r="B11" s="157" t="s">
        <v>73</v>
      </c>
      <c r="C11" s="157" t="s">
        <v>74</v>
      </c>
      <c r="D11" s="157" t="s">
        <v>17</v>
      </c>
      <c r="E11" s="157" t="s">
        <v>18</v>
      </c>
      <c r="F11" s="93" t="s">
        <v>113</v>
      </c>
    </row>
    <row r="12" spans="1:6" ht="14.25">
      <c r="A12" s="161"/>
      <c r="B12" s="162"/>
      <c r="C12" s="162"/>
      <c r="D12" s="162"/>
      <c r="E12" s="162"/>
      <c r="F12" s="89"/>
    </row>
    <row r="13" spans="1:6" ht="13.5" customHeight="1">
      <c r="A13" s="89" t="s">
        <v>0</v>
      </c>
      <c r="B13" s="89" t="s">
        <v>0</v>
      </c>
      <c r="C13" s="89" t="s">
        <v>0</v>
      </c>
      <c r="D13" s="89" t="s">
        <v>0</v>
      </c>
      <c r="E13" s="89" t="s">
        <v>0</v>
      </c>
      <c r="F13" s="163" t="s">
        <v>70</v>
      </c>
    </row>
    <row r="14" spans="1:6" ht="13.5" customHeight="1">
      <c r="A14" s="89"/>
      <c r="B14" s="89"/>
      <c r="C14" s="89"/>
      <c r="D14" s="89"/>
      <c r="E14" s="89"/>
      <c r="F14" s="163" t="s">
        <v>71</v>
      </c>
    </row>
    <row r="15" spans="1:6" ht="14.25">
      <c r="A15" s="162"/>
      <c r="B15" s="162"/>
      <c r="C15" s="89"/>
      <c r="D15" s="89"/>
      <c r="E15" s="89"/>
      <c r="F15" s="163" t="s">
        <v>72</v>
      </c>
    </row>
    <row r="16" spans="1:6" ht="13.5" customHeight="1">
      <c r="A16" s="162"/>
      <c r="B16" s="162"/>
      <c r="C16" s="162"/>
      <c r="D16" s="89"/>
      <c r="E16" s="164"/>
      <c r="F16" s="164"/>
    </row>
    <row r="17" spans="1:6" ht="14.25">
      <c r="A17" s="164"/>
      <c r="B17" s="164"/>
      <c r="C17" s="162"/>
      <c r="D17" s="162"/>
      <c r="E17" s="89"/>
      <c r="F17" s="163"/>
    </row>
    <row r="18" spans="1:6" ht="14.25">
      <c r="A18" s="164"/>
      <c r="B18" s="164"/>
      <c r="C18" s="164"/>
      <c r="D18" s="164"/>
      <c r="E18" s="164"/>
      <c r="F18" s="163"/>
    </row>
    <row r="19" spans="1:6" ht="14.25">
      <c r="A19" s="164"/>
      <c r="B19" s="164"/>
      <c r="C19" s="164"/>
      <c r="D19" s="164"/>
      <c r="E19" s="164"/>
      <c r="F19" s="163"/>
    </row>
    <row r="20" spans="1:6" ht="14.25">
      <c r="A20" s="164"/>
      <c r="B20" s="164"/>
      <c r="C20" s="164"/>
      <c r="D20" s="164"/>
      <c r="E20" s="164"/>
      <c r="F20" s="164"/>
    </row>
    <row r="21" spans="1:6" ht="14.25">
      <c r="A21" s="164"/>
      <c r="B21" s="164"/>
      <c r="C21" s="164"/>
      <c r="D21" s="164"/>
      <c r="E21" s="164"/>
      <c r="F21" s="164"/>
    </row>
    <row r="22" spans="1:6" ht="14.25">
      <c r="A22" s="164"/>
      <c r="B22" s="164"/>
      <c r="C22" s="164"/>
      <c r="D22" s="164"/>
      <c r="E22" s="164"/>
      <c r="F22" s="164"/>
    </row>
    <row r="23" spans="1:6" ht="14.25">
      <c r="A23" s="164"/>
      <c r="B23" s="164"/>
      <c r="C23" s="164"/>
      <c r="D23" s="164"/>
      <c r="E23" s="164"/>
      <c r="F23" s="164"/>
    </row>
    <row r="24" spans="1:6" ht="14.25">
      <c r="A24" s="164"/>
      <c r="B24" s="164"/>
      <c r="C24" s="164"/>
      <c r="D24" s="164"/>
      <c r="E24" s="164"/>
      <c r="F24" s="164"/>
    </row>
    <row r="25" spans="1:6" ht="14.25">
      <c r="A25" s="164"/>
      <c r="B25" s="164"/>
      <c r="C25" s="164"/>
      <c r="D25" s="164"/>
      <c r="E25" s="164"/>
      <c r="F25" s="164"/>
    </row>
    <row r="26" spans="1:6" ht="14.25">
      <c r="A26" s="164"/>
      <c r="B26" s="164"/>
      <c r="C26" s="164"/>
      <c r="D26" s="164"/>
      <c r="E26" s="164"/>
      <c r="F26" s="164"/>
    </row>
    <row r="27" spans="1:6" ht="14.25">
      <c r="A27" s="164"/>
      <c r="B27" s="164"/>
      <c r="C27" s="164"/>
      <c r="D27" s="164"/>
      <c r="E27" s="164"/>
      <c r="F27" s="164"/>
    </row>
    <row r="28" spans="1:6" ht="14.25">
      <c r="A28" s="164"/>
      <c r="B28" s="164"/>
      <c r="C28" s="164"/>
      <c r="D28" s="164"/>
      <c r="E28" s="164"/>
      <c r="F28" s="164"/>
    </row>
    <row r="29" spans="1:6" ht="14.25">
      <c r="A29" s="164"/>
      <c r="B29" s="164"/>
      <c r="C29" s="164"/>
      <c r="D29" s="164"/>
      <c r="E29" s="164"/>
      <c r="F29" s="164"/>
    </row>
    <row r="30" spans="1:6" ht="14.25">
      <c r="A30" s="164"/>
      <c r="B30" s="164"/>
      <c r="C30" s="164"/>
      <c r="D30" s="164"/>
      <c r="E30" s="164"/>
      <c r="F30" s="164"/>
    </row>
    <row r="31" spans="1:6" ht="14.25">
      <c r="A31" s="164"/>
      <c r="B31" s="164"/>
      <c r="C31" s="164"/>
      <c r="D31" s="164"/>
      <c r="E31" s="164"/>
      <c r="F31" s="164"/>
    </row>
    <row r="32" spans="1:6" ht="14.25">
      <c r="A32" s="164"/>
      <c r="B32" s="164"/>
      <c r="C32" s="164"/>
      <c r="D32" s="164"/>
      <c r="E32" s="164"/>
      <c r="F32" s="164"/>
    </row>
    <row r="33" spans="1:6" ht="14.25">
      <c r="A33" s="164"/>
      <c r="B33" s="164"/>
      <c r="C33" s="164"/>
      <c r="D33" s="164"/>
      <c r="E33" s="164"/>
      <c r="F33" s="164"/>
    </row>
    <row r="34" spans="1:6" ht="14.25">
      <c r="A34" s="164"/>
      <c r="B34" s="164"/>
      <c r="C34" s="164"/>
      <c r="D34" s="164"/>
      <c r="E34" s="164"/>
      <c r="F34" s="164"/>
    </row>
    <row r="35" spans="1:6" ht="14.25">
      <c r="A35" s="164"/>
      <c r="B35" s="164"/>
      <c r="C35" s="164"/>
      <c r="D35" s="164"/>
      <c r="E35" s="164"/>
      <c r="F35" s="164"/>
    </row>
    <row r="36" spans="1:6" ht="14.25">
      <c r="A36" s="164"/>
      <c r="B36" s="164"/>
      <c r="C36" s="164"/>
      <c r="D36" s="164"/>
      <c r="E36" s="164"/>
      <c r="F36" s="164"/>
    </row>
    <row r="37" spans="1:6" ht="14.25">
      <c r="A37" s="164"/>
      <c r="B37" s="164"/>
      <c r="C37" s="164"/>
      <c r="D37" s="164"/>
      <c r="E37" s="164"/>
      <c r="F37" s="164"/>
    </row>
    <row r="38" spans="1:6" ht="14.25">
      <c r="A38" s="164"/>
      <c r="B38" s="164"/>
      <c r="C38" s="164"/>
      <c r="D38" s="164"/>
      <c r="E38" s="164"/>
      <c r="F38" s="164"/>
    </row>
    <row r="39" spans="1:6" ht="14.25">
      <c r="A39" s="164"/>
      <c r="B39" s="164"/>
      <c r="C39" s="164"/>
      <c r="D39" s="164"/>
      <c r="E39" s="164"/>
      <c r="F39" s="164"/>
    </row>
    <row r="40" spans="1:6" ht="14.25">
      <c r="A40" s="164"/>
      <c r="B40" s="164"/>
      <c r="C40" s="164"/>
      <c r="D40" s="164"/>
      <c r="E40" s="164"/>
      <c r="F40" s="164"/>
    </row>
    <row r="41" spans="1:6" ht="14.25">
      <c r="A41" s="164"/>
      <c r="B41" s="164"/>
      <c r="C41" s="164"/>
      <c r="D41" s="164"/>
      <c r="E41" s="164"/>
      <c r="F41" s="164"/>
    </row>
    <row r="42" spans="1:6" ht="14.25">
      <c r="A42" s="164"/>
      <c r="B42" s="164"/>
      <c r="C42" s="164"/>
      <c r="D42" s="164"/>
      <c r="E42" s="164"/>
      <c r="F42" s="164"/>
    </row>
    <row r="43" spans="1:6" ht="14.25">
      <c r="A43" s="164"/>
      <c r="B43" s="164"/>
      <c r="C43" s="164"/>
      <c r="D43" s="164"/>
      <c r="E43" s="164"/>
      <c r="F43" s="164"/>
    </row>
    <row r="44" spans="1:6" ht="14.25">
      <c r="A44" s="164"/>
      <c r="B44" s="164"/>
      <c r="C44" s="164"/>
      <c r="D44" s="164"/>
      <c r="E44" s="164"/>
      <c r="F44" s="164"/>
    </row>
    <row r="45" spans="1:6" ht="14.25">
      <c r="A45" s="164"/>
      <c r="B45" s="164"/>
      <c r="C45" s="164"/>
      <c r="D45" s="164"/>
      <c r="E45" s="164"/>
      <c r="F45" s="164"/>
    </row>
    <row r="46" spans="1:6" ht="14.25">
      <c r="A46" s="165"/>
      <c r="B46" s="165"/>
      <c r="C46" s="165"/>
      <c r="D46" s="165"/>
      <c r="E46" s="165"/>
      <c r="F46" s="165"/>
    </row>
    <row r="47" spans="1:3" ht="14.25">
      <c r="A47" s="87"/>
      <c r="B47" s="87"/>
      <c r="C47" s="87"/>
    </row>
    <row r="48" spans="1:6" ht="14.25">
      <c r="A48" s="35"/>
      <c r="B48" s="35"/>
      <c r="C48" s="35"/>
      <c r="E48" s="166"/>
      <c r="F48" s="36"/>
    </row>
    <row r="49" spans="1:6" ht="14.25">
      <c r="A49" s="95"/>
      <c r="B49" s="95"/>
      <c r="C49" s="95"/>
      <c r="E49" s="167"/>
      <c r="F49" s="38"/>
    </row>
  </sheetData>
  <sheetProtection/>
  <mergeCells count="1">
    <mergeCell ref="A7:F7"/>
  </mergeCells>
  <conditionalFormatting sqref="A10:C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54"/>
  <sheetViews>
    <sheetView showGridLines="0" view="pageBreakPreview" zoomScaleSheetLayoutView="100" zoomScalePageLayoutView="0" workbookViewId="0" topLeftCell="A1">
      <selection activeCell="O39" sqref="O39"/>
    </sheetView>
  </sheetViews>
  <sheetFormatPr defaultColWidth="11.421875" defaultRowHeight="12.75"/>
  <cols>
    <col min="1" max="3" width="3.140625" style="79" customWidth="1"/>
    <col min="4" max="4" width="4.00390625" style="79" customWidth="1"/>
    <col min="5" max="5" width="3.140625" style="79" customWidth="1"/>
    <col min="6" max="6" width="29.140625" style="79" customWidth="1"/>
    <col min="7" max="7" width="8.00390625" style="79" customWidth="1"/>
    <col min="8" max="8" width="13.28125" style="79" customWidth="1"/>
    <col min="9" max="9" width="11.8515625" style="79" customWidth="1"/>
    <col min="10" max="10" width="8.421875" style="79" customWidth="1"/>
    <col min="11" max="11" width="15.28125" style="79" customWidth="1"/>
    <col min="12" max="12" width="14.00390625" style="79" customWidth="1"/>
    <col min="13" max="13" width="13.140625" style="79" customWidth="1"/>
    <col min="14" max="14" width="12.57421875" style="79" customWidth="1"/>
    <col min="15" max="15" width="15.57421875" style="79" customWidth="1"/>
    <col min="16" max="16" width="9.140625" style="79" customWidth="1"/>
    <col min="17" max="17" width="6.7109375" style="79" customWidth="1"/>
    <col min="18" max="16384" width="11.421875" style="79" customWidth="1"/>
  </cols>
  <sheetData>
    <row r="1" ht="14.25">
      <c r="Q1" s="80"/>
    </row>
    <row r="2" ht="14.25">
      <c r="Q2" s="80"/>
    </row>
    <row r="3" ht="14.25">
      <c r="Q3" s="80"/>
    </row>
    <row r="4" ht="14.25">
      <c r="Q4" s="80"/>
    </row>
    <row r="5" ht="11.25" customHeight="1"/>
    <row r="6" spans="1:17" ht="9.75" customHeight="1">
      <c r="A6" s="353"/>
      <c r="B6" s="353"/>
      <c r="C6" s="353"/>
      <c r="D6" s="353"/>
      <c r="E6" s="353"/>
      <c r="F6" s="353"/>
      <c r="G6" s="353"/>
      <c r="H6" s="353"/>
      <c r="I6" s="353"/>
      <c r="J6" s="353"/>
      <c r="K6" s="353"/>
      <c r="L6" s="353"/>
      <c r="M6" s="353"/>
      <c r="N6" s="353"/>
      <c r="O6" s="353"/>
      <c r="P6" s="353"/>
      <c r="Q6" s="353"/>
    </row>
    <row r="7" spans="1:17" ht="34.5" customHeight="1">
      <c r="A7" s="340" t="s">
        <v>66</v>
      </c>
      <c r="B7" s="341"/>
      <c r="C7" s="341"/>
      <c r="D7" s="341"/>
      <c r="E7" s="341"/>
      <c r="F7" s="341"/>
      <c r="G7" s="341"/>
      <c r="H7" s="341"/>
      <c r="I7" s="341"/>
      <c r="J7" s="341"/>
      <c r="K7" s="341"/>
      <c r="L7" s="341"/>
      <c r="M7" s="341"/>
      <c r="N7" s="341"/>
      <c r="O7" s="341"/>
      <c r="P7" s="341"/>
      <c r="Q7" s="342"/>
    </row>
    <row r="8" ht="6" customHeight="1">
      <c r="Q8" s="158"/>
    </row>
    <row r="9" spans="1:17" ht="19.5" customHeight="1">
      <c r="A9" s="18" t="str">
        <f>+'1 IOGA'!A8:F8</f>
        <v>UNIDAD RESPONSABLE DEL GASTO: 32 A0 00 INSTITUTO DE ACCESO A LA INFORMACIÓN PÚBLICA Y PROTECCIÓN DE DATOS PERSONALES DEL DISTRITO FEDERAL.</v>
      </c>
      <c r="B9" s="159"/>
      <c r="C9" s="159"/>
      <c r="D9" s="160"/>
      <c r="E9" s="160"/>
      <c r="F9" s="160"/>
      <c r="G9" s="160"/>
      <c r="H9" s="160"/>
      <c r="I9" s="160"/>
      <c r="J9" s="160"/>
      <c r="K9" s="160"/>
      <c r="L9" s="160"/>
      <c r="M9" s="160"/>
      <c r="N9" s="160"/>
      <c r="O9" s="160"/>
      <c r="P9" s="160"/>
      <c r="Q9" s="91"/>
    </row>
    <row r="10" spans="1:17" ht="19.5" customHeight="1">
      <c r="A10" s="18" t="str">
        <f>+'1 IOGA'!A9:F9</f>
        <v>PERÍODO: ENERO-SEPTIEMBRE 2013.</v>
      </c>
      <c r="B10" s="81"/>
      <c r="C10" s="81"/>
      <c r="D10" s="82"/>
      <c r="E10" s="82"/>
      <c r="F10" s="82"/>
      <c r="G10" s="82"/>
      <c r="H10" s="82"/>
      <c r="I10" s="82"/>
      <c r="J10" s="82"/>
      <c r="K10" s="82"/>
      <c r="L10" s="82"/>
      <c r="M10" s="82"/>
      <c r="N10" s="82"/>
      <c r="O10" s="82"/>
      <c r="P10" s="82"/>
      <c r="Q10" s="83"/>
    </row>
    <row r="11" spans="1:17" ht="15" customHeight="1">
      <c r="A11" s="354" t="s">
        <v>68</v>
      </c>
      <c r="B11" s="354" t="s">
        <v>76</v>
      </c>
      <c r="C11" s="354" t="s">
        <v>73</v>
      </c>
      <c r="D11" s="354" t="s">
        <v>74</v>
      </c>
      <c r="E11" s="354" t="s">
        <v>17</v>
      </c>
      <c r="F11" s="354" t="s">
        <v>18</v>
      </c>
      <c r="G11" s="354" t="s">
        <v>37</v>
      </c>
      <c r="H11" s="168" t="s">
        <v>20</v>
      </c>
      <c r="I11" s="168"/>
      <c r="J11" s="168"/>
      <c r="K11" s="168"/>
      <c r="L11" s="168"/>
      <c r="M11" s="168"/>
      <c r="N11" s="168"/>
      <c r="O11" s="168"/>
      <c r="P11" s="168"/>
      <c r="Q11" s="169"/>
    </row>
    <row r="12" spans="1:17" ht="25.5" customHeight="1">
      <c r="A12" s="414"/>
      <c r="B12" s="414"/>
      <c r="C12" s="414"/>
      <c r="D12" s="414"/>
      <c r="E12" s="414"/>
      <c r="F12" s="414"/>
      <c r="G12" s="414"/>
      <c r="H12" s="170" t="s">
        <v>19</v>
      </c>
      <c r="I12" s="169"/>
      <c r="J12" s="416" t="s">
        <v>39</v>
      </c>
      <c r="K12" s="170" t="s">
        <v>21</v>
      </c>
      <c r="L12" s="171"/>
      <c r="M12" s="171"/>
      <c r="N12" s="169"/>
      <c r="O12" s="169"/>
      <c r="P12" s="416" t="s">
        <v>43</v>
      </c>
      <c r="Q12" s="416" t="s">
        <v>44</v>
      </c>
    </row>
    <row r="13" spans="1:17" ht="44.25" customHeight="1">
      <c r="A13" s="415"/>
      <c r="B13" s="415"/>
      <c r="C13" s="415"/>
      <c r="D13" s="415"/>
      <c r="E13" s="415"/>
      <c r="F13" s="415"/>
      <c r="G13" s="415"/>
      <c r="H13" s="86" t="s">
        <v>134</v>
      </c>
      <c r="I13" s="86" t="s">
        <v>38</v>
      </c>
      <c r="J13" s="417"/>
      <c r="K13" s="86" t="s">
        <v>141</v>
      </c>
      <c r="L13" s="86" t="s">
        <v>40</v>
      </c>
      <c r="M13" s="86" t="s">
        <v>97</v>
      </c>
      <c r="N13" s="86" t="s">
        <v>41</v>
      </c>
      <c r="O13" s="86" t="s">
        <v>42</v>
      </c>
      <c r="P13" s="417"/>
      <c r="Q13" s="418"/>
    </row>
    <row r="14" spans="1:17" ht="14.25">
      <c r="A14" s="161"/>
      <c r="B14" s="162"/>
      <c r="C14" s="162"/>
      <c r="D14" s="162"/>
      <c r="E14" s="162"/>
      <c r="F14" s="162"/>
      <c r="G14" s="89"/>
      <c r="H14" s="89"/>
      <c r="I14" s="89"/>
      <c r="J14" s="89"/>
      <c r="K14" s="89"/>
      <c r="L14" s="89"/>
      <c r="M14" s="89"/>
      <c r="N14" s="89"/>
      <c r="O14" s="89"/>
      <c r="P14" s="89"/>
      <c r="Q14" s="89"/>
    </row>
    <row r="15" spans="1:17" ht="13.5" customHeight="1">
      <c r="A15" s="238">
        <v>1</v>
      </c>
      <c r="B15" s="238"/>
      <c r="C15" s="238"/>
      <c r="D15" s="238"/>
      <c r="E15" s="238"/>
      <c r="F15" s="238"/>
      <c r="G15" s="239"/>
      <c r="H15" s="240"/>
      <c r="I15" s="240"/>
      <c r="J15" s="140"/>
      <c r="K15" s="173"/>
      <c r="L15" s="173"/>
      <c r="M15" s="173"/>
      <c r="N15" s="173"/>
      <c r="O15" s="173"/>
      <c r="P15" s="174"/>
      <c r="Q15" s="175"/>
    </row>
    <row r="16" spans="1:17" ht="14.25">
      <c r="A16" s="241"/>
      <c r="B16" s="238">
        <v>1</v>
      </c>
      <c r="C16" s="238"/>
      <c r="D16" s="238"/>
      <c r="E16" s="228"/>
      <c r="F16" s="228"/>
      <c r="G16" s="239"/>
      <c r="H16" s="240"/>
      <c r="I16" s="240"/>
      <c r="J16" s="140"/>
      <c r="K16" s="173"/>
      <c r="L16" s="173"/>
      <c r="M16" s="173"/>
      <c r="N16" s="173"/>
      <c r="O16" s="173"/>
      <c r="P16" s="164"/>
      <c r="Q16" s="175"/>
    </row>
    <row r="17" spans="1:17" ht="13.5" customHeight="1">
      <c r="A17" s="241"/>
      <c r="B17" s="241"/>
      <c r="C17" s="238">
        <v>8</v>
      </c>
      <c r="D17" s="238"/>
      <c r="E17" s="228"/>
      <c r="F17" s="228"/>
      <c r="G17" s="239"/>
      <c r="H17" s="140"/>
      <c r="I17" s="140"/>
      <c r="J17" s="142"/>
      <c r="K17" s="173"/>
      <c r="L17" s="173"/>
      <c r="M17" s="173"/>
      <c r="N17" s="173"/>
      <c r="O17" s="173"/>
      <c r="P17" s="175"/>
      <c r="Q17" s="175"/>
    </row>
    <row r="18" spans="1:17" ht="14.25">
      <c r="A18" s="164"/>
      <c r="B18" s="164"/>
      <c r="C18" s="241"/>
      <c r="D18" s="238">
        <v>4</v>
      </c>
      <c r="E18" s="228"/>
      <c r="F18" s="228"/>
      <c r="G18" s="239"/>
      <c r="H18" s="140"/>
      <c r="I18" s="140"/>
      <c r="J18" s="140"/>
      <c r="K18" s="173"/>
      <c r="L18" s="173"/>
      <c r="M18" s="173"/>
      <c r="N18" s="173"/>
      <c r="O18" s="173"/>
      <c r="P18" s="164"/>
      <c r="Q18" s="175"/>
    </row>
    <row r="19" spans="1:17" ht="14.25">
      <c r="A19" s="164"/>
      <c r="B19" s="164"/>
      <c r="C19" s="164"/>
      <c r="D19" s="241"/>
      <c r="E19" s="238">
        <v>0</v>
      </c>
      <c r="F19" s="238" t="s">
        <v>205</v>
      </c>
      <c r="G19" s="242" t="s">
        <v>206</v>
      </c>
      <c r="H19" s="242">
        <v>1</v>
      </c>
      <c r="I19" s="242">
        <v>1</v>
      </c>
      <c r="J19" s="243">
        <v>1</v>
      </c>
      <c r="K19" s="245">
        <f>+'3 EPCG-I'!D46</f>
        <v>83569627</v>
      </c>
      <c r="L19" s="245">
        <f>+'3 EPCG-I'!F46:F46</f>
        <v>74722182.4</v>
      </c>
      <c r="M19" s="245">
        <f>+K19-L19</f>
        <v>8847444.599999994</v>
      </c>
      <c r="N19" s="247">
        <v>0</v>
      </c>
      <c r="O19" s="247">
        <v>0</v>
      </c>
      <c r="P19" s="248">
        <f>(+L19+M19+N19+O19)/K19</f>
        <v>1</v>
      </c>
      <c r="Q19" s="248">
        <f>+J19/P19</f>
        <v>1</v>
      </c>
    </row>
    <row r="20" spans="1:17" ht="14.25">
      <c r="A20" s="164"/>
      <c r="B20" s="164"/>
      <c r="C20" s="164"/>
      <c r="D20" s="164"/>
      <c r="E20" s="164"/>
      <c r="F20" s="244" t="s">
        <v>207</v>
      </c>
      <c r="G20" s="164"/>
      <c r="H20" s="140"/>
      <c r="I20" s="140"/>
      <c r="J20" s="140"/>
      <c r="K20" s="173"/>
      <c r="L20" s="173"/>
      <c r="M20" s="173"/>
      <c r="N20" s="173"/>
      <c r="O20" s="173"/>
      <c r="P20" s="164"/>
      <c r="Q20" s="175"/>
    </row>
    <row r="21" spans="1:17" ht="14.25">
      <c r="A21" s="164"/>
      <c r="B21" s="164"/>
      <c r="C21" s="164"/>
      <c r="D21" s="164"/>
      <c r="E21" s="164"/>
      <c r="F21" s="164"/>
      <c r="G21" s="164"/>
      <c r="H21" s="140"/>
      <c r="I21" s="140"/>
      <c r="J21" s="140"/>
      <c r="K21" s="173"/>
      <c r="L21" s="173"/>
      <c r="M21" s="173"/>
      <c r="N21" s="173"/>
      <c r="O21" s="173"/>
      <c r="P21" s="164"/>
      <c r="Q21" s="175"/>
    </row>
    <row r="22" spans="1:17" ht="14.25">
      <c r="A22" s="164"/>
      <c r="B22" s="164"/>
      <c r="C22" s="164"/>
      <c r="D22" s="164"/>
      <c r="E22" s="164"/>
      <c r="F22" s="164"/>
      <c r="G22" s="164"/>
      <c r="H22" s="172"/>
      <c r="I22" s="172"/>
      <c r="J22" s="172"/>
      <c r="K22" s="173"/>
      <c r="L22" s="173"/>
      <c r="M22" s="173"/>
      <c r="N22" s="173"/>
      <c r="O22" s="173"/>
      <c r="P22" s="164"/>
      <c r="Q22" s="175"/>
    </row>
    <row r="23" spans="1:17" ht="14.25">
      <c r="A23" s="164"/>
      <c r="B23" s="164"/>
      <c r="C23" s="164"/>
      <c r="D23" s="164"/>
      <c r="E23" s="164"/>
      <c r="F23" s="164"/>
      <c r="G23" s="164"/>
      <c r="H23" s="172"/>
      <c r="I23" s="172"/>
      <c r="J23" s="172"/>
      <c r="K23" s="173"/>
      <c r="L23" s="173"/>
      <c r="M23" s="173"/>
      <c r="N23" s="173"/>
      <c r="O23" s="173"/>
      <c r="P23" s="164"/>
      <c r="Q23" s="175"/>
    </row>
    <row r="24" spans="1:17" ht="14.25">
      <c r="A24" s="164"/>
      <c r="B24" s="164"/>
      <c r="C24" s="164"/>
      <c r="D24" s="164"/>
      <c r="E24" s="164"/>
      <c r="F24" s="164"/>
      <c r="G24" s="164"/>
      <c r="H24" s="172"/>
      <c r="I24" s="172"/>
      <c r="J24" s="172"/>
      <c r="K24" s="173"/>
      <c r="L24" s="173"/>
      <c r="M24" s="173"/>
      <c r="N24" s="173"/>
      <c r="O24" s="173"/>
      <c r="P24" s="164"/>
      <c r="Q24" s="175"/>
    </row>
    <row r="25" spans="1:17" ht="14.25">
      <c r="A25" s="164"/>
      <c r="B25" s="164"/>
      <c r="C25" s="164"/>
      <c r="D25" s="164"/>
      <c r="E25" s="164"/>
      <c r="F25" s="164"/>
      <c r="G25" s="164"/>
      <c r="H25" s="172"/>
      <c r="I25" s="172"/>
      <c r="J25" s="172"/>
      <c r="K25" s="173"/>
      <c r="L25" s="173"/>
      <c r="M25" s="173"/>
      <c r="N25" s="173"/>
      <c r="O25" s="173"/>
      <c r="P25" s="164"/>
      <c r="Q25" s="175"/>
    </row>
    <row r="26" spans="1:17" ht="14.25">
      <c r="A26" s="164"/>
      <c r="B26" s="164"/>
      <c r="C26" s="164"/>
      <c r="D26" s="164"/>
      <c r="E26" s="164"/>
      <c r="F26" s="164"/>
      <c r="G26" s="164"/>
      <c r="H26" s="172"/>
      <c r="I26" s="172"/>
      <c r="J26" s="172"/>
      <c r="K26" s="173"/>
      <c r="L26" s="173"/>
      <c r="M26" s="173"/>
      <c r="N26" s="173"/>
      <c r="O26" s="173"/>
      <c r="P26" s="164"/>
      <c r="Q26" s="175"/>
    </row>
    <row r="27" spans="1:17" ht="14.25">
      <c r="A27" s="164"/>
      <c r="B27" s="164"/>
      <c r="C27" s="164"/>
      <c r="D27" s="164"/>
      <c r="E27" s="164"/>
      <c r="F27" s="164"/>
      <c r="G27" s="164"/>
      <c r="H27" s="172"/>
      <c r="I27" s="172"/>
      <c r="J27" s="172"/>
      <c r="K27" s="173"/>
      <c r="L27" s="173"/>
      <c r="M27" s="173"/>
      <c r="N27" s="173"/>
      <c r="O27" s="173"/>
      <c r="P27" s="164"/>
      <c r="Q27" s="175"/>
    </row>
    <row r="28" spans="1:17" ht="14.25">
      <c r="A28" s="164"/>
      <c r="B28" s="164"/>
      <c r="C28" s="164"/>
      <c r="D28" s="164"/>
      <c r="E28" s="164"/>
      <c r="F28" s="164"/>
      <c r="G28" s="164"/>
      <c r="H28" s="172"/>
      <c r="I28" s="172"/>
      <c r="J28" s="172"/>
      <c r="K28" s="173"/>
      <c r="L28" s="173"/>
      <c r="M28" s="173"/>
      <c r="N28" s="173"/>
      <c r="O28" s="173"/>
      <c r="P28" s="164"/>
      <c r="Q28" s="175"/>
    </row>
    <row r="29" spans="1:17" ht="14.25">
      <c r="A29" s="164"/>
      <c r="B29" s="164"/>
      <c r="C29" s="164"/>
      <c r="D29" s="164"/>
      <c r="E29" s="164"/>
      <c r="F29" s="164"/>
      <c r="G29" s="164"/>
      <c r="H29" s="172"/>
      <c r="I29" s="172"/>
      <c r="J29" s="172"/>
      <c r="K29" s="173"/>
      <c r="L29" s="173"/>
      <c r="M29" s="173"/>
      <c r="N29" s="173"/>
      <c r="O29" s="173"/>
      <c r="P29" s="164"/>
      <c r="Q29" s="175"/>
    </row>
    <row r="30" spans="1:17" ht="14.25">
      <c r="A30" s="164"/>
      <c r="B30" s="164"/>
      <c r="C30" s="164"/>
      <c r="D30" s="164"/>
      <c r="E30" s="164"/>
      <c r="F30" s="164"/>
      <c r="G30" s="164"/>
      <c r="H30" s="172"/>
      <c r="I30" s="172"/>
      <c r="J30" s="172"/>
      <c r="K30" s="173"/>
      <c r="L30" s="173"/>
      <c r="M30" s="173"/>
      <c r="N30" s="173"/>
      <c r="O30" s="173"/>
      <c r="P30" s="164"/>
      <c r="Q30" s="175"/>
    </row>
    <row r="31" spans="1:17" ht="14.25">
      <c r="A31" s="164"/>
      <c r="B31" s="164"/>
      <c r="C31" s="164"/>
      <c r="D31" s="164"/>
      <c r="E31" s="164"/>
      <c r="F31" s="164"/>
      <c r="G31" s="164"/>
      <c r="H31" s="172"/>
      <c r="I31" s="172"/>
      <c r="J31" s="172"/>
      <c r="K31" s="173"/>
      <c r="L31" s="173"/>
      <c r="M31" s="173"/>
      <c r="N31" s="173"/>
      <c r="O31" s="173"/>
      <c r="P31" s="164"/>
      <c r="Q31" s="175"/>
    </row>
    <row r="32" spans="1:17" ht="14.25">
      <c r="A32" s="164"/>
      <c r="B32" s="164"/>
      <c r="C32" s="164"/>
      <c r="D32" s="164"/>
      <c r="E32" s="164"/>
      <c r="F32" s="164"/>
      <c r="G32" s="164"/>
      <c r="H32" s="172"/>
      <c r="I32" s="172"/>
      <c r="J32" s="172"/>
      <c r="K32" s="173"/>
      <c r="L32" s="173"/>
      <c r="M32" s="173"/>
      <c r="N32" s="173"/>
      <c r="O32" s="173"/>
      <c r="P32" s="164"/>
      <c r="Q32" s="175"/>
    </row>
    <row r="33" spans="1:17" ht="14.25">
      <c r="A33" s="164"/>
      <c r="B33" s="164"/>
      <c r="C33" s="164"/>
      <c r="D33" s="164"/>
      <c r="E33" s="164"/>
      <c r="F33" s="164"/>
      <c r="G33" s="164"/>
      <c r="H33" s="172"/>
      <c r="I33" s="172"/>
      <c r="J33" s="172"/>
      <c r="K33" s="173"/>
      <c r="L33" s="173"/>
      <c r="M33" s="173"/>
      <c r="N33" s="173"/>
      <c r="O33" s="173"/>
      <c r="P33" s="164"/>
      <c r="Q33" s="175"/>
    </row>
    <row r="34" spans="1:17" ht="14.25">
      <c r="A34" s="164"/>
      <c r="B34" s="164"/>
      <c r="C34" s="164"/>
      <c r="D34" s="164"/>
      <c r="E34" s="164"/>
      <c r="F34" s="164"/>
      <c r="G34" s="164"/>
      <c r="H34" s="172"/>
      <c r="I34" s="172"/>
      <c r="J34" s="172"/>
      <c r="K34" s="173"/>
      <c r="L34" s="173"/>
      <c r="M34" s="173"/>
      <c r="N34" s="173"/>
      <c r="O34" s="173"/>
      <c r="P34" s="164"/>
      <c r="Q34" s="175"/>
    </row>
    <row r="35" spans="1:17" ht="14.25">
      <c r="A35" s="164"/>
      <c r="B35" s="164"/>
      <c r="C35" s="164"/>
      <c r="D35" s="164"/>
      <c r="E35" s="164"/>
      <c r="F35" s="164"/>
      <c r="G35" s="164"/>
      <c r="H35" s="172"/>
      <c r="I35" s="172"/>
      <c r="J35" s="172"/>
      <c r="K35" s="173"/>
      <c r="L35" s="173"/>
      <c r="M35" s="173"/>
      <c r="N35" s="173"/>
      <c r="O35" s="173"/>
      <c r="P35" s="164"/>
      <c r="Q35" s="175"/>
    </row>
    <row r="36" spans="1:17" ht="14.25">
      <c r="A36" s="164"/>
      <c r="B36" s="164"/>
      <c r="C36" s="164"/>
      <c r="D36" s="164"/>
      <c r="E36" s="164"/>
      <c r="F36" s="164"/>
      <c r="G36" s="164"/>
      <c r="H36" s="172"/>
      <c r="I36" s="172"/>
      <c r="J36" s="172"/>
      <c r="K36" s="173"/>
      <c r="L36" s="173"/>
      <c r="M36" s="173"/>
      <c r="N36" s="173"/>
      <c r="O36" s="173"/>
      <c r="P36" s="164"/>
      <c r="Q36" s="175"/>
    </row>
    <row r="37" spans="1:17" ht="14.25">
      <c r="A37" s="164"/>
      <c r="B37" s="164"/>
      <c r="C37" s="164"/>
      <c r="D37" s="164"/>
      <c r="E37" s="164"/>
      <c r="F37" s="164"/>
      <c r="G37" s="164"/>
      <c r="H37" s="172"/>
      <c r="I37" s="172"/>
      <c r="J37" s="172"/>
      <c r="K37" s="173"/>
      <c r="L37" s="173"/>
      <c r="M37" s="173"/>
      <c r="N37" s="173"/>
      <c r="O37" s="173"/>
      <c r="P37" s="164"/>
      <c r="Q37" s="175"/>
    </row>
    <row r="38" spans="1:17" ht="14.25">
      <c r="A38" s="164"/>
      <c r="B38" s="164"/>
      <c r="C38" s="164"/>
      <c r="D38" s="164"/>
      <c r="E38" s="164"/>
      <c r="F38" s="164"/>
      <c r="G38" s="164"/>
      <c r="H38" s="172"/>
      <c r="I38" s="172"/>
      <c r="J38" s="172"/>
      <c r="K38" s="173"/>
      <c r="L38" s="173"/>
      <c r="M38" s="173"/>
      <c r="N38" s="173"/>
      <c r="O38" s="173"/>
      <c r="P38" s="164"/>
      <c r="Q38" s="175"/>
    </row>
    <row r="39" spans="1:17" ht="14.25">
      <c r="A39" s="164"/>
      <c r="B39" s="164"/>
      <c r="C39" s="164"/>
      <c r="D39" s="164"/>
      <c r="E39" s="164"/>
      <c r="F39" s="164"/>
      <c r="G39" s="164"/>
      <c r="H39" s="172"/>
      <c r="I39" s="172"/>
      <c r="J39" s="172"/>
      <c r="K39" s="173"/>
      <c r="L39" s="173"/>
      <c r="M39" s="173"/>
      <c r="N39" s="173"/>
      <c r="O39" s="173"/>
      <c r="P39" s="164"/>
      <c r="Q39" s="175"/>
    </row>
    <row r="40" spans="1:17" ht="14.25">
      <c r="A40" s="164"/>
      <c r="B40" s="164"/>
      <c r="C40" s="164"/>
      <c r="D40" s="164"/>
      <c r="E40" s="164"/>
      <c r="F40" s="164"/>
      <c r="G40" s="164"/>
      <c r="H40" s="172"/>
      <c r="I40" s="172"/>
      <c r="J40" s="172"/>
      <c r="K40" s="173"/>
      <c r="L40" s="173"/>
      <c r="M40" s="173"/>
      <c r="N40" s="173"/>
      <c r="O40" s="173"/>
      <c r="P40" s="164"/>
      <c r="Q40" s="175"/>
    </row>
    <row r="41" spans="1:17" ht="14.25">
      <c r="A41" s="164"/>
      <c r="B41" s="164"/>
      <c r="C41" s="164"/>
      <c r="D41" s="164"/>
      <c r="E41" s="164"/>
      <c r="F41" s="164"/>
      <c r="G41" s="164"/>
      <c r="H41" s="172"/>
      <c r="I41" s="172"/>
      <c r="J41" s="172"/>
      <c r="K41" s="173"/>
      <c r="L41" s="173"/>
      <c r="M41" s="173"/>
      <c r="N41" s="173"/>
      <c r="O41" s="173"/>
      <c r="P41" s="164"/>
      <c r="Q41" s="175"/>
    </row>
    <row r="42" spans="1:17" ht="14.25">
      <c r="A42" s="164"/>
      <c r="B42" s="164"/>
      <c r="C42" s="164"/>
      <c r="D42" s="164"/>
      <c r="E42" s="164"/>
      <c r="F42" s="164"/>
      <c r="G42" s="164"/>
      <c r="H42" s="172"/>
      <c r="I42" s="172"/>
      <c r="J42" s="172"/>
      <c r="K42" s="173"/>
      <c r="L42" s="173"/>
      <c r="M42" s="173"/>
      <c r="N42" s="173"/>
      <c r="O42" s="173"/>
      <c r="P42" s="164"/>
      <c r="Q42" s="175"/>
    </row>
    <row r="43" spans="1:17" ht="14.25">
      <c r="A43" s="164"/>
      <c r="B43" s="164"/>
      <c r="C43" s="164"/>
      <c r="D43" s="164"/>
      <c r="E43" s="164"/>
      <c r="F43" s="164"/>
      <c r="G43" s="164"/>
      <c r="H43" s="172"/>
      <c r="I43" s="172"/>
      <c r="J43" s="172"/>
      <c r="K43" s="173"/>
      <c r="L43" s="173"/>
      <c r="M43" s="173"/>
      <c r="N43" s="173"/>
      <c r="O43" s="173"/>
      <c r="P43" s="164"/>
      <c r="Q43" s="175"/>
    </row>
    <row r="44" spans="1:17" ht="14.25">
      <c r="A44" s="164"/>
      <c r="B44" s="164"/>
      <c r="C44" s="164"/>
      <c r="D44" s="164"/>
      <c r="E44" s="164"/>
      <c r="F44" s="164"/>
      <c r="G44" s="164"/>
      <c r="H44" s="172"/>
      <c r="I44" s="172"/>
      <c r="J44" s="172"/>
      <c r="K44" s="173"/>
      <c r="L44" s="173"/>
      <c r="M44" s="173"/>
      <c r="N44" s="173"/>
      <c r="O44" s="173"/>
      <c r="P44" s="164"/>
      <c r="Q44" s="175"/>
    </row>
    <row r="45" spans="1:17" ht="14.25">
      <c r="A45" s="164"/>
      <c r="B45" s="164"/>
      <c r="C45" s="164"/>
      <c r="D45" s="164"/>
      <c r="E45" s="164"/>
      <c r="F45" s="164"/>
      <c r="G45" s="164"/>
      <c r="H45" s="172"/>
      <c r="I45" s="172"/>
      <c r="J45" s="172"/>
      <c r="K45" s="173"/>
      <c r="L45" s="173"/>
      <c r="M45" s="173"/>
      <c r="N45" s="173"/>
      <c r="O45" s="173"/>
      <c r="P45" s="164"/>
      <c r="Q45" s="175"/>
    </row>
    <row r="46" spans="1:17" ht="14.25">
      <c r="A46" s="164"/>
      <c r="B46" s="164"/>
      <c r="C46" s="164"/>
      <c r="D46" s="164"/>
      <c r="E46" s="164"/>
      <c r="F46" s="164"/>
      <c r="G46" s="164"/>
      <c r="H46" s="172"/>
      <c r="I46" s="172"/>
      <c r="J46" s="172"/>
      <c r="K46" s="173"/>
      <c r="L46" s="173"/>
      <c r="M46" s="173"/>
      <c r="N46" s="173"/>
      <c r="O46" s="173"/>
      <c r="P46" s="164"/>
      <c r="Q46" s="175"/>
    </row>
    <row r="47" spans="1:17" ht="14.25">
      <c r="A47" s="164"/>
      <c r="B47" s="164"/>
      <c r="C47" s="164"/>
      <c r="D47" s="164"/>
      <c r="E47" s="164"/>
      <c r="F47" s="164"/>
      <c r="G47" s="164"/>
      <c r="H47" s="172"/>
      <c r="I47" s="172"/>
      <c r="J47" s="172"/>
      <c r="K47" s="173"/>
      <c r="L47" s="173"/>
      <c r="M47" s="173"/>
      <c r="N47" s="173"/>
      <c r="O47" s="173"/>
      <c r="P47" s="164"/>
      <c r="Q47" s="175"/>
    </row>
    <row r="48" spans="1:17" ht="14.25">
      <c r="A48" s="164"/>
      <c r="B48" s="164"/>
      <c r="C48" s="164"/>
      <c r="D48" s="164"/>
      <c r="E48" s="164"/>
      <c r="F48" s="164"/>
      <c r="G48" s="164"/>
      <c r="H48" s="172"/>
      <c r="I48" s="172"/>
      <c r="J48" s="172"/>
      <c r="K48" s="173"/>
      <c r="L48" s="173"/>
      <c r="M48" s="173"/>
      <c r="N48" s="173"/>
      <c r="O48" s="173"/>
      <c r="P48" s="164"/>
      <c r="Q48" s="175"/>
    </row>
    <row r="49" spans="1:17" ht="14.25">
      <c r="A49" s="164"/>
      <c r="B49" s="164"/>
      <c r="C49" s="164"/>
      <c r="D49" s="164"/>
      <c r="E49" s="164"/>
      <c r="F49" s="164"/>
      <c r="G49" s="164"/>
      <c r="H49" s="172"/>
      <c r="I49" s="172"/>
      <c r="J49" s="172"/>
      <c r="K49" s="173"/>
      <c r="L49" s="173"/>
      <c r="M49" s="173"/>
      <c r="N49" s="173"/>
      <c r="O49" s="173"/>
      <c r="P49" s="164"/>
      <c r="Q49" s="175"/>
    </row>
    <row r="50" spans="1:17" ht="14.25">
      <c r="A50" s="164"/>
      <c r="B50" s="164"/>
      <c r="C50" s="164"/>
      <c r="D50" s="164"/>
      <c r="E50" s="164"/>
      <c r="F50" s="164"/>
      <c r="G50" s="164"/>
      <c r="H50" s="172"/>
      <c r="I50" s="172"/>
      <c r="J50" s="172"/>
      <c r="K50" s="173"/>
      <c r="L50" s="173"/>
      <c r="M50" s="173"/>
      <c r="N50" s="173"/>
      <c r="O50" s="173"/>
      <c r="P50" s="164"/>
      <c r="Q50" s="175"/>
    </row>
    <row r="51" spans="1:17" ht="14.25">
      <c r="A51" s="165"/>
      <c r="B51" s="165"/>
      <c r="C51" s="165"/>
      <c r="D51" s="165"/>
      <c r="E51" s="165"/>
      <c r="F51" s="165"/>
      <c r="G51" s="165"/>
      <c r="H51" s="176"/>
      <c r="I51" s="176"/>
      <c r="J51" s="176"/>
      <c r="K51" s="177"/>
      <c r="L51" s="177"/>
      <c r="M51" s="177"/>
      <c r="N51" s="177"/>
      <c r="O51" s="177"/>
      <c r="P51" s="165"/>
      <c r="Q51" s="178"/>
    </row>
    <row r="52" spans="1:3" ht="14.25">
      <c r="A52" s="87"/>
      <c r="B52" s="87"/>
      <c r="C52" s="87"/>
    </row>
    <row r="53" spans="1:14" ht="14.25">
      <c r="A53" s="35"/>
      <c r="B53" s="35"/>
      <c r="C53" s="35"/>
      <c r="K53" s="36"/>
      <c r="N53" s="94"/>
    </row>
    <row r="54" spans="1:14" ht="14.25">
      <c r="A54" s="37"/>
      <c r="B54" s="37"/>
      <c r="C54" s="37"/>
      <c r="K54" s="38"/>
      <c r="N54" s="95"/>
    </row>
  </sheetData>
  <sheetProtection/>
  <mergeCells count="12">
    <mergeCell ref="D11:D13"/>
    <mergeCell ref="E11:E13"/>
    <mergeCell ref="A6:Q6"/>
    <mergeCell ref="F11:F13"/>
    <mergeCell ref="P12:P13"/>
    <mergeCell ref="J12:J13"/>
    <mergeCell ref="C11:C13"/>
    <mergeCell ref="B11:B13"/>
    <mergeCell ref="A7:Q7"/>
    <mergeCell ref="Q12:Q13"/>
    <mergeCell ref="G11:G13"/>
    <mergeCell ref="A11:A13"/>
  </mergeCells>
  <conditionalFormatting sqref="A10:C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3" r:id="rId2"/>
  <headerFooter alignWithMargins="0">
    <oddFooter>&amp;R&amp;"Palatino Linotype,Negrita"&amp;9Informe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Cristina.GonzalezG</cp:lastModifiedBy>
  <cp:lastPrinted>2013-10-31T16:47:12Z</cp:lastPrinted>
  <dcterms:created xsi:type="dcterms:W3CDTF">2007-06-29T21:15:18Z</dcterms:created>
  <dcterms:modified xsi:type="dcterms:W3CDTF">2013-10-31T16:47:29Z</dcterms:modified>
  <cp:category/>
  <cp:version/>
  <cp:contentType/>
  <cp:contentStatus/>
</cp:coreProperties>
</file>