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20" yWindow="555" windowWidth="18255" windowHeight="11445" tabRatio="747"/>
  </bookViews>
  <sheets>
    <sheet name="Índices Globales MPT 2014" sheetId="22" r:id="rId1"/>
    <sheet name="Índices EvPort'14" sheetId="23" r:id="rId2"/>
    <sheet name="IAI 2014" sheetId="28" r:id="rId3"/>
    <sheet name="Tiempo y Forma 2014" sheetId="25" r:id="rId4"/>
    <sheet name="Acciones de Capacitación 2014" sheetId="26" r:id="rId5"/>
  </sheets>
  <definedNames>
    <definedName name="_xlnm._FilterDatabase" localSheetId="4" hidden="1">'Acciones de Capacitación 2014'!$A$9:$W$128</definedName>
    <definedName name="_xlnm._FilterDatabase" localSheetId="2" hidden="1">'IAI 2014'!$A$7:$S$126</definedName>
    <definedName name="_xlnm._FilterDatabase" localSheetId="1" hidden="1">'Índices EvPort''14'!$A$7:$K$126</definedName>
    <definedName name="_xlnm._FilterDatabase" localSheetId="0" hidden="1">'Índices Globales MPT 2014'!$A$8:$N$132</definedName>
    <definedName name="_xlnm._FilterDatabase" localSheetId="3" hidden="1">'Tiempo y Forma 2014'!$A$9:$BK$128</definedName>
    <definedName name="_xlnm.Print_Titles" localSheetId="4">'Acciones de Capacitación 2014'!#REF!</definedName>
    <definedName name="_xlnm.Print_Titles" localSheetId="2">'IAI 2014'!#REF!</definedName>
    <definedName name="_xlnm.Print_Titles" localSheetId="3">'Tiempo y Forma 2014'!#REF!</definedName>
  </definedNames>
  <calcPr calcId="152511"/>
</workbook>
</file>

<file path=xl/calcChain.xml><?xml version="1.0" encoding="utf-8"?>
<calcChain xmlns="http://schemas.openxmlformats.org/spreadsheetml/2006/main">
  <c r="P126" i="28"/>
  <c r="E126"/>
  <c r="P125"/>
  <c r="E125"/>
  <c r="P124"/>
  <c r="E124"/>
  <c r="P123"/>
  <c r="E123"/>
  <c r="P122"/>
  <c r="E122"/>
  <c r="P121"/>
  <c r="E121"/>
  <c r="P120"/>
  <c r="E120"/>
  <c r="P119"/>
  <c r="E119"/>
  <c r="P118"/>
  <c r="E118"/>
  <c r="P117"/>
  <c r="E117"/>
  <c r="P116"/>
  <c r="E116"/>
  <c r="P115"/>
  <c r="E115"/>
  <c r="P114"/>
  <c r="E114"/>
  <c r="P113"/>
  <c r="E113"/>
  <c r="P112"/>
  <c r="E112"/>
  <c r="P111"/>
  <c r="E111"/>
  <c r="P110"/>
  <c r="E110"/>
  <c r="P109"/>
  <c r="E109"/>
  <c r="P108"/>
  <c r="E108"/>
  <c r="P107"/>
  <c r="E107"/>
  <c r="P106"/>
  <c r="E106"/>
  <c r="P105"/>
  <c r="E105"/>
  <c r="P104"/>
  <c r="E104"/>
  <c r="P103"/>
  <c r="E103"/>
  <c r="P102"/>
  <c r="E102"/>
  <c r="P101"/>
  <c r="E101"/>
  <c r="P100"/>
  <c r="E100"/>
  <c r="P99"/>
  <c r="E99"/>
  <c r="P98"/>
  <c r="E98"/>
  <c r="P97"/>
  <c r="E97"/>
  <c r="P96"/>
  <c r="E96"/>
  <c r="P95"/>
  <c r="E95"/>
  <c r="P94"/>
  <c r="E94"/>
  <c r="P93"/>
  <c r="E93"/>
  <c r="P92"/>
  <c r="E92"/>
  <c r="P91"/>
  <c r="E91"/>
  <c r="P90"/>
  <c r="E90"/>
  <c r="P89"/>
  <c r="E89"/>
  <c r="P88"/>
  <c r="E88"/>
  <c r="P87"/>
  <c r="E87"/>
  <c r="P86"/>
  <c r="E86"/>
  <c r="P85"/>
  <c r="E85"/>
  <c r="P84"/>
  <c r="E84"/>
  <c r="P83"/>
  <c r="E83"/>
  <c r="P82"/>
  <c r="E82"/>
  <c r="P81"/>
  <c r="E81"/>
  <c r="P80"/>
  <c r="E80"/>
  <c r="P79"/>
  <c r="E79"/>
  <c r="P78"/>
  <c r="E78"/>
  <c r="P77"/>
  <c r="E77"/>
  <c r="P76"/>
  <c r="E76"/>
  <c r="P75"/>
  <c r="E75"/>
  <c r="P74"/>
  <c r="E74"/>
  <c r="P73"/>
  <c r="E73"/>
  <c r="P72"/>
  <c r="E72"/>
  <c r="P71"/>
  <c r="E71"/>
  <c r="P70"/>
  <c r="E70"/>
  <c r="P69"/>
  <c r="E69"/>
  <c r="P68"/>
  <c r="E68"/>
  <c r="P67"/>
  <c r="E67"/>
  <c r="P66"/>
  <c r="E66"/>
  <c r="P65"/>
  <c r="E65"/>
  <c r="P64"/>
  <c r="E64"/>
  <c r="P63"/>
  <c r="E63"/>
  <c r="P62"/>
  <c r="E62"/>
  <c r="P61"/>
  <c r="E61"/>
  <c r="P60"/>
  <c r="E60"/>
  <c r="P59"/>
  <c r="E59"/>
  <c r="P58"/>
  <c r="E58"/>
  <c r="P57"/>
  <c r="E57"/>
  <c r="P56"/>
  <c r="E56"/>
  <c r="P55"/>
  <c r="E55"/>
  <c r="P54"/>
  <c r="E54"/>
  <c r="P53"/>
  <c r="E53"/>
  <c r="P52"/>
  <c r="E52"/>
  <c r="P51"/>
  <c r="E51"/>
  <c r="P50"/>
  <c r="E50"/>
  <c r="P49"/>
  <c r="E49"/>
  <c r="P48"/>
  <c r="E48"/>
  <c r="P47"/>
  <c r="E47"/>
  <c r="P46"/>
  <c r="E46"/>
  <c r="P45"/>
  <c r="E45"/>
  <c r="P44"/>
  <c r="E44"/>
  <c r="P43"/>
  <c r="E43"/>
  <c r="P42"/>
  <c r="E42"/>
  <c r="P41"/>
  <c r="E41"/>
  <c r="P40"/>
  <c r="E40"/>
  <c r="P39"/>
  <c r="E39"/>
  <c r="P38"/>
  <c r="E38"/>
  <c r="P37"/>
  <c r="E37"/>
  <c r="P36"/>
  <c r="E36"/>
  <c r="P35"/>
  <c r="E35"/>
  <c r="P34"/>
  <c r="E34"/>
  <c r="P33"/>
  <c r="E33"/>
  <c r="P32"/>
  <c r="E32"/>
  <c r="P31"/>
  <c r="E31"/>
  <c r="P30"/>
  <c r="E30"/>
  <c r="P29"/>
  <c r="E29"/>
  <c r="P28"/>
  <c r="E28"/>
  <c r="P27"/>
  <c r="E27"/>
  <c r="P26"/>
  <c r="E26"/>
  <c r="P25"/>
  <c r="E25"/>
  <c r="P24"/>
  <c r="E24"/>
  <c r="P23"/>
  <c r="E23"/>
  <c r="P22"/>
  <c r="E22"/>
  <c r="P21"/>
  <c r="E21"/>
  <c r="P20"/>
  <c r="E20"/>
  <c r="P19"/>
  <c r="E19"/>
  <c r="P18"/>
  <c r="E18"/>
  <c r="P17"/>
  <c r="E17"/>
  <c r="P16"/>
  <c r="E16"/>
  <c r="P15"/>
  <c r="E15"/>
  <c r="P14"/>
  <c r="E14"/>
  <c r="P13"/>
  <c r="E13"/>
  <c r="P12"/>
  <c r="E12"/>
  <c r="P11"/>
  <c r="E11"/>
  <c r="P10"/>
  <c r="E10"/>
  <c r="P9"/>
  <c r="E9"/>
  <c r="P8"/>
  <c r="E8"/>
  <c r="BE130" i="25" l="1"/>
  <c r="BF130" s="1"/>
  <c r="AV130"/>
  <c r="AR130"/>
  <c r="Y130"/>
  <c r="AD130" s="1"/>
  <c r="T130"/>
  <c r="P130"/>
  <c r="K130"/>
  <c r="G130"/>
  <c r="BE128"/>
  <c r="BF128" s="1"/>
  <c r="AV128"/>
  <c r="AR128"/>
  <c r="AL128"/>
  <c r="AH128"/>
  <c r="AC128"/>
  <c r="Y128"/>
  <c r="T128"/>
  <c r="P128"/>
  <c r="K128"/>
  <c r="G128"/>
  <c r="BE127"/>
  <c r="BA127"/>
  <c r="AV127"/>
  <c r="AR127"/>
  <c r="AL127"/>
  <c r="AH127"/>
  <c r="AC127"/>
  <c r="Y127"/>
  <c r="T127"/>
  <c r="P127"/>
  <c r="K127"/>
  <c r="G127"/>
  <c r="BE126"/>
  <c r="BA126"/>
  <c r="AV126"/>
  <c r="AR126"/>
  <c r="AL126"/>
  <c r="AH126"/>
  <c r="AC126"/>
  <c r="Y126"/>
  <c r="T126"/>
  <c r="P126"/>
  <c r="K126"/>
  <c r="G126"/>
  <c r="BE125"/>
  <c r="BA125"/>
  <c r="AV125"/>
  <c r="AR125"/>
  <c r="AL125"/>
  <c r="AH125"/>
  <c r="AC125"/>
  <c r="Y125"/>
  <c r="T125"/>
  <c r="P125"/>
  <c r="K125"/>
  <c r="G125"/>
  <c r="BE124"/>
  <c r="BF124" s="1"/>
  <c r="AV124"/>
  <c r="AR124"/>
  <c r="AL124"/>
  <c r="AH124"/>
  <c r="AC124"/>
  <c r="Y124"/>
  <c r="T124"/>
  <c r="P124"/>
  <c r="K124"/>
  <c r="G124"/>
  <c r="BE123"/>
  <c r="BA123"/>
  <c r="AV123"/>
  <c r="AR123"/>
  <c r="AL123"/>
  <c r="AH123"/>
  <c r="AC123"/>
  <c r="Y123"/>
  <c r="T123"/>
  <c r="P123"/>
  <c r="K123"/>
  <c r="G123"/>
  <c r="BE89"/>
  <c r="BA89"/>
  <c r="AV89"/>
  <c r="AR89"/>
  <c r="AL89"/>
  <c r="AH89"/>
  <c r="AC89"/>
  <c r="Y89"/>
  <c r="T89"/>
  <c r="P89"/>
  <c r="K89"/>
  <c r="G89"/>
  <c r="BE122"/>
  <c r="BA122"/>
  <c r="AV122"/>
  <c r="AR122"/>
  <c r="AL122"/>
  <c r="AH122"/>
  <c r="AC122"/>
  <c r="Y122"/>
  <c r="T122"/>
  <c r="P122"/>
  <c r="K122"/>
  <c r="G122"/>
  <c r="BE121"/>
  <c r="BA121"/>
  <c r="AV121"/>
  <c r="AR121"/>
  <c r="AL121"/>
  <c r="AH121"/>
  <c r="AC121"/>
  <c r="Y121"/>
  <c r="T121"/>
  <c r="P121"/>
  <c r="K121"/>
  <c r="G121"/>
  <c r="BE33"/>
  <c r="BA33"/>
  <c r="AV33"/>
  <c r="AR33"/>
  <c r="AL33"/>
  <c r="AH33"/>
  <c r="AC33"/>
  <c r="Y33"/>
  <c r="T33"/>
  <c r="P33"/>
  <c r="K33"/>
  <c r="G33"/>
  <c r="BE120"/>
  <c r="BA120"/>
  <c r="AV120"/>
  <c r="AR120"/>
  <c r="AL120"/>
  <c r="AH120"/>
  <c r="AC120"/>
  <c r="Y120"/>
  <c r="T120"/>
  <c r="P120"/>
  <c r="K120"/>
  <c r="G120"/>
  <c r="BE119"/>
  <c r="BA119"/>
  <c r="AV119"/>
  <c r="AR119"/>
  <c r="AL119"/>
  <c r="AH119"/>
  <c r="AC119"/>
  <c r="Y119"/>
  <c r="T119"/>
  <c r="P119"/>
  <c r="K119"/>
  <c r="G119"/>
  <c r="BE118"/>
  <c r="BA118"/>
  <c r="AV118"/>
  <c r="AR118"/>
  <c r="AL118"/>
  <c r="AH118"/>
  <c r="AC118"/>
  <c r="Y118"/>
  <c r="T118"/>
  <c r="P118"/>
  <c r="K118"/>
  <c r="G118"/>
  <c r="BE117"/>
  <c r="BA117"/>
  <c r="AV117"/>
  <c r="AR117"/>
  <c r="AL117"/>
  <c r="AH117"/>
  <c r="AC117"/>
  <c r="Y117"/>
  <c r="T117"/>
  <c r="P117"/>
  <c r="K117"/>
  <c r="G117"/>
  <c r="BE116"/>
  <c r="BA116"/>
  <c r="AV116"/>
  <c r="AR116"/>
  <c r="AL116"/>
  <c r="AH116"/>
  <c r="AC116"/>
  <c r="Y116"/>
  <c r="T116"/>
  <c r="P116"/>
  <c r="K116"/>
  <c r="G116"/>
  <c r="BE115"/>
  <c r="BA115"/>
  <c r="AV115"/>
  <c r="AR115"/>
  <c r="AL115"/>
  <c r="AH115"/>
  <c r="AC115"/>
  <c r="Y115"/>
  <c r="T115"/>
  <c r="P115"/>
  <c r="K115"/>
  <c r="G115"/>
  <c r="BE114"/>
  <c r="BA114"/>
  <c r="AV114"/>
  <c r="AR114"/>
  <c r="AL114"/>
  <c r="AH114"/>
  <c r="AC114"/>
  <c r="Y114"/>
  <c r="T114"/>
  <c r="P114"/>
  <c r="K114"/>
  <c r="G114"/>
  <c r="BE93"/>
  <c r="BA93"/>
  <c r="AV93"/>
  <c r="AR93"/>
  <c r="AL93"/>
  <c r="AH93"/>
  <c r="AC93"/>
  <c r="Y93"/>
  <c r="T93"/>
  <c r="P93"/>
  <c r="K93"/>
  <c r="G93"/>
  <c r="BE113"/>
  <c r="BA113"/>
  <c r="AV113"/>
  <c r="AR113"/>
  <c r="AL113"/>
  <c r="AH113"/>
  <c r="AC113"/>
  <c r="Y113"/>
  <c r="T113"/>
  <c r="P113"/>
  <c r="K113"/>
  <c r="G113"/>
  <c r="BE112"/>
  <c r="BA112"/>
  <c r="AV112"/>
  <c r="AR112"/>
  <c r="AL112"/>
  <c r="AH112"/>
  <c r="AC112"/>
  <c r="Y112"/>
  <c r="T112"/>
  <c r="P112"/>
  <c r="K112"/>
  <c r="G112"/>
  <c r="BE111"/>
  <c r="BA111"/>
  <c r="AV111"/>
  <c r="AR111"/>
  <c r="AL111"/>
  <c r="AH111"/>
  <c r="AC111"/>
  <c r="Y111"/>
  <c r="T111"/>
  <c r="P111"/>
  <c r="K111"/>
  <c r="G111"/>
  <c r="BE110"/>
  <c r="BA110"/>
  <c r="AV110"/>
  <c r="AR110"/>
  <c r="AL110"/>
  <c r="AH110"/>
  <c r="AC110"/>
  <c r="Y110"/>
  <c r="T110"/>
  <c r="P110"/>
  <c r="K110"/>
  <c r="G110"/>
  <c r="BE109"/>
  <c r="BA109"/>
  <c r="AV109"/>
  <c r="AR109"/>
  <c r="AL109"/>
  <c r="AH109"/>
  <c r="AC109"/>
  <c r="Y109"/>
  <c r="T109"/>
  <c r="P109"/>
  <c r="K109"/>
  <c r="G109"/>
  <c r="BE46"/>
  <c r="BA46"/>
  <c r="AV46"/>
  <c r="AR46"/>
  <c r="AL46"/>
  <c r="AH46"/>
  <c r="AC46"/>
  <c r="Y46"/>
  <c r="T46"/>
  <c r="P46"/>
  <c r="K46"/>
  <c r="G46"/>
  <c r="BE108"/>
  <c r="BA108"/>
  <c r="AV108"/>
  <c r="AR108"/>
  <c r="AL108"/>
  <c r="AH108"/>
  <c r="AC108"/>
  <c r="Y108"/>
  <c r="T108"/>
  <c r="P108"/>
  <c r="K108"/>
  <c r="G108"/>
  <c r="BE107"/>
  <c r="BA107"/>
  <c r="AV107"/>
  <c r="AR107"/>
  <c r="AL107"/>
  <c r="AH107"/>
  <c r="AC107"/>
  <c r="Y107"/>
  <c r="T107"/>
  <c r="P107"/>
  <c r="K107"/>
  <c r="G107"/>
  <c r="BE106"/>
  <c r="BA106"/>
  <c r="AV106"/>
  <c r="AR106"/>
  <c r="AL106"/>
  <c r="AH106"/>
  <c r="AC106"/>
  <c r="Y106"/>
  <c r="T106"/>
  <c r="P106"/>
  <c r="K106"/>
  <c r="G106"/>
  <c r="BE105"/>
  <c r="BA105"/>
  <c r="AV105"/>
  <c r="AR105"/>
  <c r="AL105"/>
  <c r="AH105"/>
  <c r="AC105"/>
  <c r="Y105"/>
  <c r="T105"/>
  <c r="P105"/>
  <c r="K105"/>
  <c r="G105"/>
  <c r="BE104"/>
  <c r="BA104"/>
  <c r="AV104"/>
  <c r="AR104"/>
  <c r="AL104"/>
  <c r="AH104"/>
  <c r="AC104"/>
  <c r="Y104"/>
  <c r="T104"/>
  <c r="P104"/>
  <c r="K104"/>
  <c r="G104"/>
  <c r="BE103"/>
  <c r="BA103"/>
  <c r="AV103"/>
  <c r="AR103"/>
  <c r="AL103"/>
  <c r="AH103"/>
  <c r="AC103"/>
  <c r="Y103"/>
  <c r="T103"/>
  <c r="P103"/>
  <c r="K103"/>
  <c r="G103"/>
  <c r="BE102"/>
  <c r="BA102"/>
  <c r="AV102"/>
  <c r="AR102"/>
  <c r="AL102"/>
  <c r="AH102"/>
  <c r="AC102"/>
  <c r="Y102"/>
  <c r="T102"/>
  <c r="P102"/>
  <c r="K102"/>
  <c r="G102"/>
  <c r="BE101"/>
  <c r="BA101"/>
  <c r="AV101"/>
  <c r="AR101"/>
  <c r="AL101"/>
  <c r="AH101"/>
  <c r="AC101"/>
  <c r="Y101"/>
  <c r="T101"/>
  <c r="P101"/>
  <c r="K101"/>
  <c r="G101"/>
  <c r="BE100"/>
  <c r="BA100"/>
  <c r="AV100"/>
  <c r="AR100"/>
  <c r="AL100"/>
  <c r="AH100"/>
  <c r="AC100"/>
  <c r="Y100"/>
  <c r="T100"/>
  <c r="P100"/>
  <c r="K100"/>
  <c r="G100"/>
  <c r="BE99"/>
  <c r="BA99"/>
  <c r="AV99"/>
  <c r="AR99"/>
  <c r="AL99"/>
  <c r="AH99"/>
  <c r="AC99"/>
  <c r="Y99"/>
  <c r="T99"/>
  <c r="P99"/>
  <c r="K99"/>
  <c r="G99"/>
  <c r="BE98"/>
  <c r="BA98"/>
  <c r="AV98"/>
  <c r="AR98"/>
  <c r="AL98"/>
  <c r="AH98"/>
  <c r="AC98"/>
  <c r="Y98"/>
  <c r="T98"/>
  <c r="P98"/>
  <c r="K98"/>
  <c r="G98"/>
  <c r="BE97"/>
  <c r="BA97"/>
  <c r="AV97"/>
  <c r="AR97"/>
  <c r="AL97"/>
  <c r="AH97"/>
  <c r="AC97"/>
  <c r="Y97"/>
  <c r="T97"/>
  <c r="P97"/>
  <c r="K97"/>
  <c r="G97"/>
  <c r="BE96"/>
  <c r="BA96"/>
  <c r="AV96"/>
  <c r="AR96"/>
  <c r="AL96"/>
  <c r="AH96"/>
  <c r="AC96"/>
  <c r="Y96"/>
  <c r="T96"/>
  <c r="P96"/>
  <c r="K96"/>
  <c r="G96"/>
  <c r="BE95"/>
  <c r="BA95"/>
  <c r="AV95"/>
  <c r="AR95"/>
  <c r="AL95"/>
  <c r="AH95"/>
  <c r="AC95"/>
  <c r="Y95"/>
  <c r="T95"/>
  <c r="P95"/>
  <c r="K95"/>
  <c r="G95"/>
  <c r="BE94"/>
  <c r="BA94"/>
  <c r="AV94"/>
  <c r="AR94"/>
  <c r="AL94"/>
  <c r="AH94"/>
  <c r="AC94"/>
  <c r="Y94"/>
  <c r="T94"/>
  <c r="P94"/>
  <c r="K94"/>
  <c r="G94"/>
  <c r="BE92"/>
  <c r="BA92"/>
  <c r="AV92"/>
  <c r="AR92"/>
  <c r="AL92"/>
  <c r="AH92"/>
  <c r="AC92"/>
  <c r="Y92"/>
  <c r="T92"/>
  <c r="P92"/>
  <c r="K92"/>
  <c r="G92"/>
  <c r="BE91"/>
  <c r="BA91"/>
  <c r="AV91"/>
  <c r="AR91"/>
  <c r="AL91"/>
  <c r="AH91"/>
  <c r="AC91"/>
  <c r="Y91"/>
  <c r="T91"/>
  <c r="P91"/>
  <c r="K91"/>
  <c r="G91"/>
  <c r="BE90"/>
  <c r="BA90"/>
  <c r="AV90"/>
  <c r="AR90"/>
  <c r="AL90"/>
  <c r="AH90"/>
  <c r="AC90"/>
  <c r="Y90"/>
  <c r="T90"/>
  <c r="P90"/>
  <c r="K90"/>
  <c r="G90"/>
  <c r="BE88"/>
  <c r="BA88"/>
  <c r="AV88"/>
  <c r="AR88"/>
  <c r="AL88"/>
  <c r="AH88"/>
  <c r="AC88"/>
  <c r="Y88"/>
  <c r="T88"/>
  <c r="P88"/>
  <c r="K88"/>
  <c r="G88"/>
  <c r="BE87"/>
  <c r="BA87"/>
  <c r="AV87"/>
  <c r="AR87"/>
  <c r="AL87"/>
  <c r="AH87"/>
  <c r="AC87"/>
  <c r="Y87"/>
  <c r="T87"/>
  <c r="P87"/>
  <c r="K87"/>
  <c r="G87"/>
  <c r="BE86"/>
  <c r="BA86"/>
  <c r="AV86"/>
  <c r="AR86"/>
  <c r="AL86"/>
  <c r="AH86"/>
  <c r="AC86"/>
  <c r="Y86"/>
  <c r="T86"/>
  <c r="P86"/>
  <c r="K86"/>
  <c r="G86"/>
  <c r="BE85"/>
  <c r="BA85"/>
  <c r="AV85"/>
  <c r="AR85"/>
  <c r="AL85"/>
  <c r="AH85"/>
  <c r="AC85"/>
  <c r="Y85"/>
  <c r="T85"/>
  <c r="P85"/>
  <c r="K85"/>
  <c r="G85"/>
  <c r="BE84"/>
  <c r="BA84"/>
  <c r="AV84"/>
  <c r="AR84"/>
  <c r="AL84"/>
  <c r="AH84"/>
  <c r="AC84"/>
  <c r="Y84"/>
  <c r="T84"/>
  <c r="P84"/>
  <c r="K84"/>
  <c r="G84"/>
  <c r="BE83"/>
  <c r="BA83"/>
  <c r="AV83"/>
  <c r="AR83"/>
  <c r="AL83"/>
  <c r="AH83"/>
  <c r="AC83"/>
  <c r="Y83"/>
  <c r="T83"/>
  <c r="P83"/>
  <c r="K83"/>
  <c r="G83"/>
  <c r="BE82"/>
  <c r="BA82"/>
  <c r="AV82"/>
  <c r="AR82"/>
  <c r="AL82"/>
  <c r="AH82"/>
  <c r="AC82"/>
  <c r="Y82"/>
  <c r="T82"/>
  <c r="P82"/>
  <c r="K82"/>
  <c r="G82"/>
  <c r="BE81"/>
  <c r="BA81"/>
  <c r="AV81"/>
  <c r="AR81"/>
  <c r="AL81"/>
  <c r="AH81"/>
  <c r="AC81"/>
  <c r="Y81"/>
  <c r="T81"/>
  <c r="P81"/>
  <c r="K81"/>
  <c r="G81"/>
  <c r="BE80"/>
  <c r="BA80"/>
  <c r="AV80"/>
  <c r="AR80"/>
  <c r="AL80"/>
  <c r="AH80"/>
  <c r="AC80"/>
  <c r="Y80"/>
  <c r="T80"/>
  <c r="P80"/>
  <c r="K80"/>
  <c r="G80"/>
  <c r="BE79"/>
  <c r="BA79"/>
  <c r="AV79"/>
  <c r="AR79"/>
  <c r="AL79"/>
  <c r="AH79"/>
  <c r="AC79"/>
  <c r="Y79"/>
  <c r="T79"/>
  <c r="P79"/>
  <c r="K79"/>
  <c r="G79"/>
  <c r="BE78"/>
  <c r="BA78"/>
  <c r="AV78"/>
  <c r="AR78"/>
  <c r="AL78"/>
  <c r="AH78"/>
  <c r="AC78"/>
  <c r="Y78"/>
  <c r="T78"/>
  <c r="P78"/>
  <c r="K78"/>
  <c r="G78"/>
  <c r="BE77"/>
  <c r="BA77"/>
  <c r="AV77"/>
  <c r="AR77"/>
  <c r="AL77"/>
  <c r="AH77"/>
  <c r="AC77"/>
  <c r="Y77"/>
  <c r="T77"/>
  <c r="P77"/>
  <c r="K77"/>
  <c r="G77"/>
  <c r="BE76"/>
  <c r="BA76"/>
  <c r="AV76"/>
  <c r="AR76"/>
  <c r="AL76"/>
  <c r="AH76"/>
  <c r="AC76"/>
  <c r="Y76"/>
  <c r="T76"/>
  <c r="P76"/>
  <c r="K76"/>
  <c r="G76"/>
  <c r="BE75"/>
  <c r="BA75"/>
  <c r="AV75"/>
  <c r="AR75"/>
  <c r="AL75"/>
  <c r="AH75"/>
  <c r="AC75"/>
  <c r="Y75"/>
  <c r="T75"/>
  <c r="P75"/>
  <c r="K75"/>
  <c r="G75"/>
  <c r="BE74"/>
  <c r="BA74"/>
  <c r="AV74"/>
  <c r="AR74"/>
  <c r="AL74"/>
  <c r="AH74"/>
  <c r="AC74"/>
  <c r="Y74"/>
  <c r="T74"/>
  <c r="P74"/>
  <c r="K74"/>
  <c r="G74"/>
  <c r="BE73"/>
  <c r="BA73"/>
  <c r="AV73"/>
  <c r="AR73"/>
  <c r="AL73"/>
  <c r="AH73"/>
  <c r="AC73"/>
  <c r="Y73"/>
  <c r="T73"/>
  <c r="P73"/>
  <c r="K73"/>
  <c r="G73"/>
  <c r="BE72"/>
  <c r="BA72"/>
  <c r="AV72"/>
  <c r="AR72"/>
  <c r="AL72"/>
  <c r="AH72"/>
  <c r="AC72"/>
  <c r="Y72"/>
  <c r="T72"/>
  <c r="P72"/>
  <c r="K72"/>
  <c r="G72"/>
  <c r="BE71"/>
  <c r="BA71"/>
  <c r="AV71"/>
  <c r="AR71"/>
  <c r="AL71"/>
  <c r="AH71"/>
  <c r="AC71"/>
  <c r="Y71"/>
  <c r="T71"/>
  <c r="P71"/>
  <c r="K71"/>
  <c r="G71"/>
  <c r="BE70"/>
  <c r="BA70"/>
  <c r="AV70"/>
  <c r="AR70"/>
  <c r="AL70"/>
  <c r="AH70"/>
  <c r="AC70"/>
  <c r="Y70"/>
  <c r="T70"/>
  <c r="P70"/>
  <c r="K70"/>
  <c r="G70"/>
  <c r="BE69"/>
  <c r="BA69"/>
  <c r="AV69"/>
  <c r="AR69"/>
  <c r="AL69"/>
  <c r="AH69"/>
  <c r="AC69"/>
  <c r="Y69"/>
  <c r="T69"/>
  <c r="P69"/>
  <c r="K69"/>
  <c r="G69"/>
  <c r="BE68"/>
  <c r="BA68"/>
  <c r="AV68"/>
  <c r="AR68"/>
  <c r="AL68"/>
  <c r="AH68"/>
  <c r="AC68"/>
  <c r="Y68"/>
  <c r="T68"/>
  <c r="P68"/>
  <c r="K68"/>
  <c r="G68"/>
  <c r="BE67"/>
  <c r="BA67"/>
  <c r="AV67"/>
  <c r="AR67"/>
  <c r="AL67"/>
  <c r="AH67"/>
  <c r="AC67"/>
  <c r="Y67"/>
  <c r="T67"/>
  <c r="P67"/>
  <c r="K67"/>
  <c r="G67"/>
  <c r="BE66"/>
  <c r="BA66"/>
  <c r="AV66"/>
  <c r="AR66"/>
  <c r="AL66"/>
  <c r="AH66"/>
  <c r="AC66"/>
  <c r="Y66"/>
  <c r="T66"/>
  <c r="P66"/>
  <c r="K66"/>
  <c r="G66"/>
  <c r="BE65"/>
  <c r="BA65"/>
  <c r="AV65"/>
  <c r="AR65"/>
  <c r="AL65"/>
  <c r="AH65"/>
  <c r="AC65"/>
  <c r="Y65"/>
  <c r="T65"/>
  <c r="P65"/>
  <c r="K65"/>
  <c r="G65"/>
  <c r="BE64"/>
  <c r="BA64"/>
  <c r="AV64"/>
  <c r="AR64"/>
  <c r="AL64"/>
  <c r="AH64"/>
  <c r="AC64"/>
  <c r="Y64"/>
  <c r="T64"/>
  <c r="P64"/>
  <c r="K64"/>
  <c r="G64"/>
  <c r="BE63"/>
  <c r="BA63"/>
  <c r="AV63"/>
  <c r="AR63"/>
  <c r="AL63"/>
  <c r="AH63"/>
  <c r="AC63"/>
  <c r="Y63"/>
  <c r="T63"/>
  <c r="P63"/>
  <c r="K63"/>
  <c r="G63"/>
  <c r="BE62"/>
  <c r="BA62"/>
  <c r="AV62"/>
  <c r="AR62"/>
  <c r="AL62"/>
  <c r="AH62"/>
  <c r="AC62"/>
  <c r="Y62"/>
  <c r="T62"/>
  <c r="P62"/>
  <c r="K62"/>
  <c r="G62"/>
  <c r="BE61"/>
  <c r="BA61"/>
  <c r="AV61"/>
  <c r="AR61"/>
  <c r="AL61"/>
  <c r="AH61"/>
  <c r="AC61"/>
  <c r="Y61"/>
  <c r="T61"/>
  <c r="P61"/>
  <c r="K61"/>
  <c r="G61"/>
  <c r="BE60"/>
  <c r="BA60"/>
  <c r="AV60"/>
  <c r="AR60"/>
  <c r="AL60"/>
  <c r="AH60"/>
  <c r="AC60"/>
  <c r="Y60"/>
  <c r="T60"/>
  <c r="P60"/>
  <c r="K60"/>
  <c r="G60"/>
  <c r="BE59"/>
  <c r="BA59"/>
  <c r="AV59"/>
  <c r="AR59"/>
  <c r="AL59"/>
  <c r="AH59"/>
  <c r="AC59"/>
  <c r="Y59"/>
  <c r="T59"/>
  <c r="P59"/>
  <c r="K59"/>
  <c r="G59"/>
  <c r="BE58"/>
  <c r="BA58"/>
  <c r="AV58"/>
  <c r="AR58"/>
  <c r="AL58"/>
  <c r="AH58"/>
  <c r="AC58"/>
  <c r="Y58"/>
  <c r="T58"/>
  <c r="P58"/>
  <c r="K58"/>
  <c r="G58"/>
  <c r="BE57"/>
  <c r="BA57"/>
  <c r="AV57"/>
  <c r="AR57"/>
  <c r="AL57"/>
  <c r="AH57"/>
  <c r="AC57"/>
  <c r="Y57"/>
  <c r="T57"/>
  <c r="P57"/>
  <c r="K57"/>
  <c r="G57"/>
  <c r="BE56"/>
  <c r="BA56"/>
  <c r="AV56"/>
  <c r="AR56"/>
  <c r="AL56"/>
  <c r="AH56"/>
  <c r="AC56"/>
  <c r="Y56"/>
  <c r="T56"/>
  <c r="P56"/>
  <c r="K56"/>
  <c r="G56"/>
  <c r="BE55"/>
  <c r="BA55"/>
  <c r="AV55"/>
  <c r="AR55"/>
  <c r="AL55"/>
  <c r="AH55"/>
  <c r="AC55"/>
  <c r="Y55"/>
  <c r="T55"/>
  <c r="P55"/>
  <c r="K55"/>
  <c r="G55"/>
  <c r="BE54"/>
  <c r="BA54"/>
  <c r="AV54"/>
  <c r="AR54"/>
  <c r="AL54"/>
  <c r="AH54"/>
  <c r="AC54"/>
  <c r="Y54"/>
  <c r="T54"/>
  <c r="P54"/>
  <c r="K54"/>
  <c r="G54"/>
  <c r="BE53"/>
  <c r="BA53"/>
  <c r="AV53"/>
  <c r="AR53"/>
  <c r="AL53"/>
  <c r="AH53"/>
  <c r="AC53"/>
  <c r="Y53"/>
  <c r="T53"/>
  <c r="P53"/>
  <c r="K53"/>
  <c r="G53"/>
  <c r="BE52"/>
  <c r="BA52"/>
  <c r="AV52"/>
  <c r="AR52"/>
  <c r="AL52"/>
  <c r="AH52"/>
  <c r="AC52"/>
  <c r="Y52"/>
  <c r="T52"/>
  <c r="P52"/>
  <c r="K52"/>
  <c r="G52"/>
  <c r="BE51"/>
  <c r="BA51"/>
  <c r="AV51"/>
  <c r="AR51"/>
  <c r="AL51"/>
  <c r="AH51"/>
  <c r="AC51"/>
  <c r="Y51"/>
  <c r="T51"/>
  <c r="P51"/>
  <c r="K51"/>
  <c r="G51"/>
  <c r="BE50"/>
  <c r="BA50"/>
  <c r="AV50"/>
  <c r="AR50"/>
  <c r="AL50"/>
  <c r="AH50"/>
  <c r="AC50"/>
  <c r="Y50"/>
  <c r="T50"/>
  <c r="P50"/>
  <c r="K50"/>
  <c r="G50"/>
  <c r="BE49"/>
  <c r="BA49"/>
  <c r="AV49"/>
  <c r="AR49"/>
  <c r="AL49"/>
  <c r="AH49"/>
  <c r="AC49"/>
  <c r="Y49"/>
  <c r="T49"/>
  <c r="P49"/>
  <c r="K49"/>
  <c r="G49"/>
  <c r="BE48"/>
  <c r="BA48"/>
  <c r="AV48"/>
  <c r="AR48"/>
  <c r="AL48"/>
  <c r="AH48"/>
  <c r="AC48"/>
  <c r="Y48"/>
  <c r="T48"/>
  <c r="P48"/>
  <c r="K48"/>
  <c r="G48"/>
  <c r="BE47"/>
  <c r="BA47"/>
  <c r="AV47"/>
  <c r="AR47"/>
  <c r="AL47"/>
  <c r="AH47"/>
  <c r="AC47"/>
  <c r="Y47"/>
  <c r="T47"/>
  <c r="P47"/>
  <c r="K47"/>
  <c r="G47"/>
  <c r="BE45"/>
  <c r="BA45"/>
  <c r="AV45"/>
  <c r="AR45"/>
  <c r="AL45"/>
  <c r="AH45"/>
  <c r="AC45"/>
  <c r="Y45"/>
  <c r="T45"/>
  <c r="P45"/>
  <c r="K45"/>
  <c r="G45"/>
  <c r="BE44"/>
  <c r="BA44"/>
  <c r="AV44"/>
  <c r="AR44"/>
  <c r="AL44"/>
  <c r="AH44"/>
  <c r="AC44"/>
  <c r="Y44"/>
  <c r="T44"/>
  <c r="P44"/>
  <c r="K44"/>
  <c r="G44"/>
  <c r="BE43"/>
  <c r="BA43"/>
  <c r="AV43"/>
  <c r="AR43"/>
  <c r="AL43"/>
  <c r="AH43"/>
  <c r="AC43"/>
  <c r="Y43"/>
  <c r="T43"/>
  <c r="P43"/>
  <c r="K43"/>
  <c r="G43"/>
  <c r="BE42"/>
  <c r="BA42"/>
  <c r="AV42"/>
  <c r="AR42"/>
  <c r="AL42"/>
  <c r="AH42"/>
  <c r="AC42"/>
  <c r="Y42"/>
  <c r="T42"/>
  <c r="P42"/>
  <c r="K42"/>
  <c r="G42"/>
  <c r="BE41"/>
  <c r="BA41"/>
  <c r="AV41"/>
  <c r="AR41"/>
  <c r="AL41"/>
  <c r="AH41"/>
  <c r="AC41"/>
  <c r="Y41"/>
  <c r="T41"/>
  <c r="P41"/>
  <c r="K41"/>
  <c r="G41"/>
  <c r="BE40"/>
  <c r="BA40"/>
  <c r="AV40"/>
  <c r="AR40"/>
  <c r="AL40"/>
  <c r="AH40"/>
  <c r="AC40"/>
  <c r="Y40"/>
  <c r="T40"/>
  <c r="P40"/>
  <c r="K40"/>
  <c r="G40"/>
  <c r="BE39"/>
  <c r="BA39"/>
  <c r="AV39"/>
  <c r="AR39"/>
  <c r="AL39"/>
  <c r="AH39"/>
  <c r="AC39"/>
  <c r="Y39"/>
  <c r="T39"/>
  <c r="P39"/>
  <c r="K39"/>
  <c r="G39"/>
  <c r="BE38"/>
  <c r="BA38"/>
  <c r="AV38"/>
  <c r="AR38"/>
  <c r="AL38"/>
  <c r="AH38"/>
  <c r="AC38"/>
  <c r="Y38"/>
  <c r="T38"/>
  <c r="P38"/>
  <c r="K38"/>
  <c r="G38"/>
  <c r="BE37"/>
  <c r="BA37"/>
  <c r="AV37"/>
  <c r="AR37"/>
  <c r="AL37"/>
  <c r="AH37"/>
  <c r="AC37"/>
  <c r="Y37"/>
  <c r="T37"/>
  <c r="P37"/>
  <c r="K37"/>
  <c r="G37"/>
  <c r="BE36"/>
  <c r="BA36"/>
  <c r="AV36"/>
  <c r="AR36"/>
  <c r="AL36"/>
  <c r="AH36"/>
  <c r="AC36"/>
  <c r="Y36"/>
  <c r="T36"/>
  <c r="P36"/>
  <c r="K36"/>
  <c r="G36"/>
  <c r="BE35"/>
  <c r="BA35"/>
  <c r="AV35"/>
  <c r="AR35"/>
  <c r="AL35"/>
  <c r="AH35"/>
  <c r="AC35"/>
  <c r="Y35"/>
  <c r="T35"/>
  <c r="P35"/>
  <c r="K35"/>
  <c r="G35"/>
  <c r="BE34"/>
  <c r="BA34"/>
  <c r="AV34"/>
  <c r="AR34"/>
  <c r="AL34"/>
  <c r="AH34"/>
  <c r="AC34"/>
  <c r="Y34"/>
  <c r="T34"/>
  <c r="P34"/>
  <c r="K34"/>
  <c r="G34"/>
  <c r="BE32"/>
  <c r="BA32"/>
  <c r="AV32"/>
  <c r="AR32"/>
  <c r="AL32"/>
  <c r="AH32"/>
  <c r="AC32"/>
  <c r="Y32"/>
  <c r="T32"/>
  <c r="P32"/>
  <c r="K32"/>
  <c r="G32"/>
  <c r="BE31"/>
  <c r="BA31"/>
  <c r="AV31"/>
  <c r="AR31"/>
  <c r="AL31"/>
  <c r="AH31"/>
  <c r="AC31"/>
  <c r="Y31"/>
  <c r="T31"/>
  <c r="P31"/>
  <c r="K31"/>
  <c r="G31"/>
  <c r="BE30"/>
  <c r="BA30"/>
  <c r="AV30"/>
  <c r="AR30"/>
  <c r="AL30"/>
  <c r="AH30"/>
  <c r="AC30"/>
  <c r="Y30"/>
  <c r="T30"/>
  <c r="P30"/>
  <c r="K30"/>
  <c r="G30"/>
  <c r="BE29"/>
  <c r="BA29"/>
  <c r="AV29"/>
  <c r="AR29"/>
  <c r="AL29"/>
  <c r="AH29"/>
  <c r="AC29"/>
  <c r="Y29"/>
  <c r="T29"/>
  <c r="P29"/>
  <c r="K29"/>
  <c r="G29"/>
  <c r="BE28"/>
  <c r="BA28"/>
  <c r="AV28"/>
  <c r="AR28"/>
  <c r="AL28"/>
  <c r="AH28"/>
  <c r="AC28"/>
  <c r="Y28"/>
  <c r="T28"/>
  <c r="P28"/>
  <c r="K28"/>
  <c r="G28"/>
  <c r="BE27"/>
  <c r="BA27"/>
  <c r="AV27"/>
  <c r="AR27"/>
  <c r="AL27"/>
  <c r="AH27"/>
  <c r="AC27"/>
  <c r="Y27"/>
  <c r="T27"/>
  <c r="P27"/>
  <c r="K27"/>
  <c r="G27"/>
  <c r="BE26"/>
  <c r="BA26"/>
  <c r="AV26"/>
  <c r="AR26"/>
  <c r="AL26"/>
  <c r="AH26"/>
  <c r="AC26"/>
  <c r="Y26"/>
  <c r="T26"/>
  <c r="P26"/>
  <c r="K26"/>
  <c r="G26"/>
  <c r="BE25"/>
  <c r="BA25"/>
  <c r="AV25"/>
  <c r="AR25"/>
  <c r="AL25"/>
  <c r="AH25"/>
  <c r="AC25"/>
  <c r="Y25"/>
  <c r="T25"/>
  <c r="P25"/>
  <c r="K25"/>
  <c r="G25"/>
  <c r="BE24"/>
  <c r="BA24"/>
  <c r="AV24"/>
  <c r="AR24"/>
  <c r="AL24"/>
  <c r="AH24"/>
  <c r="AC24"/>
  <c r="Y24"/>
  <c r="T24"/>
  <c r="P24"/>
  <c r="K24"/>
  <c r="G24"/>
  <c r="BE23"/>
  <c r="BA23"/>
  <c r="AV23"/>
  <c r="AR23"/>
  <c r="AL23"/>
  <c r="AH23"/>
  <c r="AC23"/>
  <c r="Y23"/>
  <c r="T23"/>
  <c r="P23"/>
  <c r="K23"/>
  <c r="G23"/>
  <c r="BE22"/>
  <c r="BA22"/>
  <c r="AV22"/>
  <c r="AR22"/>
  <c r="AL22"/>
  <c r="AH22"/>
  <c r="AC22"/>
  <c r="Y22"/>
  <c r="T22"/>
  <c r="P22"/>
  <c r="K22"/>
  <c r="G22"/>
  <c r="BE21"/>
  <c r="BA21"/>
  <c r="AV21"/>
  <c r="AR21"/>
  <c r="AL21"/>
  <c r="AH21"/>
  <c r="AC21"/>
  <c r="Y21"/>
  <c r="T21"/>
  <c r="P21"/>
  <c r="K21"/>
  <c r="G21"/>
  <c r="BE20"/>
  <c r="BA20"/>
  <c r="AV20"/>
  <c r="AR20"/>
  <c r="AL20"/>
  <c r="AH20"/>
  <c r="AC20"/>
  <c r="Y20"/>
  <c r="T20"/>
  <c r="P20"/>
  <c r="K20"/>
  <c r="G20"/>
  <c r="BE19"/>
  <c r="BA19"/>
  <c r="AV19"/>
  <c r="AR19"/>
  <c r="AL19"/>
  <c r="AH19"/>
  <c r="AC19"/>
  <c r="Y19"/>
  <c r="T19"/>
  <c r="P19"/>
  <c r="K19"/>
  <c r="G19"/>
  <c r="BE18"/>
  <c r="BA18"/>
  <c r="AV18"/>
  <c r="AR18"/>
  <c r="AL18"/>
  <c r="AH18"/>
  <c r="AC18"/>
  <c r="Y18"/>
  <c r="T18"/>
  <c r="P18"/>
  <c r="K18"/>
  <c r="G18"/>
  <c r="BE17"/>
  <c r="BA17"/>
  <c r="AV17"/>
  <c r="AR17"/>
  <c r="AL17"/>
  <c r="AH17"/>
  <c r="AC17"/>
  <c r="Y17"/>
  <c r="T17"/>
  <c r="P17"/>
  <c r="K17"/>
  <c r="G17"/>
  <c r="BE16"/>
  <c r="BA16"/>
  <c r="AV16"/>
  <c r="AR16"/>
  <c r="AL16"/>
  <c r="AH16"/>
  <c r="AC16"/>
  <c r="Y16"/>
  <c r="T16"/>
  <c r="P16"/>
  <c r="K16"/>
  <c r="G16"/>
  <c r="BE15"/>
  <c r="BA15"/>
  <c r="AV15"/>
  <c r="AR15"/>
  <c r="AL15"/>
  <c r="AH15"/>
  <c r="AC15"/>
  <c r="Y15"/>
  <c r="T15"/>
  <c r="P15"/>
  <c r="K15"/>
  <c r="G15"/>
  <c r="BE14"/>
  <c r="BA14"/>
  <c r="AV14"/>
  <c r="AR14"/>
  <c r="AL14"/>
  <c r="AH14"/>
  <c r="AC14"/>
  <c r="Y14"/>
  <c r="T14"/>
  <c r="P14"/>
  <c r="K14"/>
  <c r="G14"/>
  <c r="BE13"/>
  <c r="BA13"/>
  <c r="AV13"/>
  <c r="AR13"/>
  <c r="AL13"/>
  <c r="AH13"/>
  <c r="AC13"/>
  <c r="Y13"/>
  <c r="T13"/>
  <c r="P13"/>
  <c r="K13"/>
  <c r="G13"/>
  <c r="BE12"/>
  <c r="BA12"/>
  <c r="AV12"/>
  <c r="AR12"/>
  <c r="AL12"/>
  <c r="AH12"/>
  <c r="AC12"/>
  <c r="Y12"/>
  <c r="T12"/>
  <c r="P12"/>
  <c r="K12"/>
  <c r="G12"/>
  <c r="BE11"/>
  <c r="BA11"/>
  <c r="AV11"/>
  <c r="AR11"/>
  <c r="AL11"/>
  <c r="AH11"/>
  <c r="AC11"/>
  <c r="Y11"/>
  <c r="T11"/>
  <c r="P11"/>
  <c r="K11"/>
  <c r="G11"/>
  <c r="BE10"/>
  <c r="BA10"/>
  <c r="AV10"/>
  <c r="AR10"/>
  <c r="AL10"/>
  <c r="AH10"/>
  <c r="AC10"/>
  <c r="Y10"/>
  <c r="T10"/>
  <c r="P10"/>
  <c r="K10"/>
  <c r="G10"/>
  <c r="L18" l="1"/>
  <c r="U43"/>
  <c r="BF43"/>
  <c r="AM49"/>
  <c r="U54"/>
  <c r="BF68"/>
  <c r="U13"/>
  <c r="U14"/>
  <c r="AM14"/>
  <c r="BF14"/>
  <c r="AM15"/>
  <c r="BF15"/>
  <c r="L56"/>
  <c r="AW64"/>
  <c r="AD67"/>
  <c r="AW72"/>
  <c r="AW91"/>
  <c r="AD94"/>
  <c r="L102"/>
  <c r="L114"/>
  <c r="AD13"/>
  <c r="AW13"/>
  <c r="L14"/>
  <c r="AD16"/>
  <c r="BF22"/>
  <c r="AM70"/>
  <c r="AM93"/>
  <c r="AM122"/>
  <c r="BF123"/>
  <c r="U124"/>
  <c r="AM124"/>
  <c r="AM128"/>
  <c r="AD19"/>
  <c r="AW55"/>
  <c r="BF24"/>
  <c r="U25"/>
  <c r="AM27"/>
  <c r="BF27"/>
  <c r="AM28"/>
  <c r="BF28"/>
  <c r="U29"/>
  <c r="U30"/>
  <c r="AM30"/>
  <c r="AM32"/>
  <c r="AM36"/>
  <c r="BF36"/>
  <c r="BF37"/>
  <c r="U39"/>
  <c r="BF40"/>
  <c r="U41"/>
  <c r="BF41"/>
  <c r="AW53"/>
  <c r="BF70"/>
  <c r="AM84"/>
  <c r="U87"/>
  <c r="U92"/>
  <c r="AM96"/>
  <c r="U99"/>
  <c r="U111"/>
  <c r="BF113"/>
  <c r="AW16"/>
  <c r="AD17"/>
  <c r="AW17"/>
  <c r="AD71"/>
  <c r="AW122"/>
  <c r="AD89"/>
  <c r="AW89"/>
  <c r="AD23"/>
  <c r="AD24"/>
  <c r="AW24"/>
  <c r="AW32"/>
  <c r="AD36"/>
  <c r="L38"/>
  <c r="AD38"/>
  <c r="AW40"/>
  <c r="AD41"/>
  <c r="AW42"/>
  <c r="AM57"/>
  <c r="BF60"/>
  <c r="U63"/>
  <c r="AW105"/>
  <c r="BF10"/>
  <c r="U18"/>
  <c r="AM18"/>
  <c r="AM20"/>
  <c r="BF20"/>
  <c r="U21"/>
  <c r="AM21"/>
  <c r="BF21"/>
  <c r="AW28"/>
  <c r="AD31"/>
  <c r="AD43"/>
  <c r="L44"/>
  <c r="AW44"/>
  <c r="AD54"/>
  <c r="AW54"/>
  <c r="BF64"/>
  <c r="BF66"/>
  <c r="AW78"/>
  <c r="AW84"/>
  <c r="L85"/>
  <c r="AW112"/>
  <c r="AM42"/>
  <c r="AW57"/>
  <c r="AD61"/>
  <c r="AW61"/>
  <c r="L62"/>
  <c r="L123"/>
  <c r="AW12"/>
  <c r="AW20"/>
  <c r="BG20" s="1"/>
  <c r="BF35"/>
  <c r="BF39"/>
  <c r="AD69"/>
  <c r="U72"/>
  <c r="BF72"/>
  <c r="AM74"/>
  <c r="AM102"/>
  <c r="AM105"/>
  <c r="BF105"/>
  <c r="U106"/>
  <c r="AM106"/>
  <c r="U107"/>
  <c r="AM107"/>
  <c r="AW33"/>
  <c r="AD11"/>
  <c r="AD12"/>
  <c r="U17"/>
  <c r="U19"/>
  <c r="AM19"/>
  <c r="BF19"/>
  <c r="L22"/>
  <c r="BF26"/>
  <c r="BF30"/>
  <c r="AM31"/>
  <c r="AD34"/>
  <c r="AW34"/>
  <c r="L35"/>
  <c r="AW49"/>
  <c r="AW51"/>
  <c r="BF54"/>
  <c r="AM55"/>
  <c r="BF55"/>
  <c r="U56"/>
  <c r="AW60"/>
  <c r="AD63"/>
  <c r="AW63"/>
  <c r="L64"/>
  <c r="AM67"/>
  <c r="BF67"/>
  <c r="L70"/>
  <c r="BF76"/>
  <c r="U77"/>
  <c r="L79"/>
  <c r="AW82"/>
  <c r="AD85"/>
  <c r="L86"/>
  <c r="AD86"/>
  <c r="AW88"/>
  <c r="L90"/>
  <c r="AD91"/>
  <c r="L92"/>
  <c r="AD92"/>
  <c r="AW92"/>
  <c r="L95"/>
  <c r="AD97"/>
  <c r="AD98"/>
  <c r="L99"/>
  <c r="AD99"/>
  <c r="AW100"/>
  <c r="U105"/>
  <c r="L113"/>
  <c r="AW93"/>
  <c r="AW115"/>
  <c r="AW117"/>
  <c r="AD118"/>
  <c r="AW118"/>
  <c r="L119"/>
  <c r="AD121"/>
  <c r="AW121"/>
  <c r="L122"/>
  <c r="AM123"/>
  <c r="AW125"/>
  <c r="L126"/>
  <c r="AD126"/>
  <c r="AW127"/>
  <c r="L128"/>
  <c r="AD128"/>
  <c r="U22"/>
  <c r="AM22"/>
  <c r="AD25"/>
  <c r="AW25"/>
  <c r="L26"/>
  <c r="AD27"/>
  <c r="AD28"/>
  <c r="AM62"/>
  <c r="BF62"/>
  <c r="L65"/>
  <c r="AD65"/>
  <c r="AW65"/>
  <c r="L66"/>
  <c r="AM69"/>
  <c r="AW73"/>
  <c r="L74"/>
  <c r="BF78"/>
  <c r="BF82"/>
  <c r="U83"/>
  <c r="BF83"/>
  <c r="AW102"/>
  <c r="BF112"/>
  <c r="U113"/>
  <c r="AW123"/>
  <c r="AM11"/>
  <c r="BF11"/>
  <c r="AM12"/>
  <c r="BF12"/>
  <c r="AD15"/>
  <c r="AD20"/>
  <c r="AM23"/>
  <c r="BF23"/>
  <c r="AD29"/>
  <c r="AW29"/>
  <c r="L30"/>
  <c r="AD32"/>
  <c r="BF32"/>
  <c r="U34"/>
  <c r="U36"/>
  <c r="AD39"/>
  <c r="L40"/>
  <c r="BF44"/>
  <c r="U45"/>
  <c r="AM47"/>
  <c r="U50"/>
  <c r="AM51"/>
  <c r="U52"/>
  <c r="AM53"/>
  <c r="BF53"/>
  <c r="AD56"/>
  <c r="AW56"/>
  <c r="BH57"/>
  <c r="U64"/>
  <c r="L68"/>
  <c r="AW68"/>
  <c r="BG68" s="1"/>
  <c r="L69"/>
  <c r="AD75"/>
  <c r="AW75"/>
  <c r="L76"/>
  <c r="AW76"/>
  <c r="AD77"/>
  <c r="L78"/>
  <c r="U85"/>
  <c r="BF91"/>
  <c r="BF92"/>
  <c r="AM94"/>
  <c r="BF97"/>
  <c r="AM101"/>
  <c r="U102"/>
  <c r="AW107"/>
  <c r="AW110"/>
  <c r="AD111"/>
  <c r="AW111"/>
  <c r="L112"/>
  <c r="BF93"/>
  <c r="U114"/>
  <c r="AM114"/>
  <c r="U115"/>
  <c r="AM115"/>
  <c r="U116"/>
  <c r="AM116"/>
  <c r="U117"/>
  <c r="AM117"/>
  <c r="AM118"/>
  <c r="U119"/>
  <c r="AM119"/>
  <c r="BF119"/>
  <c r="U120"/>
  <c r="BF33"/>
  <c r="U121"/>
  <c r="AM121"/>
  <c r="AD73"/>
  <c r="L121"/>
  <c r="BH10"/>
  <c r="AM24"/>
  <c r="AM78"/>
  <c r="L106"/>
  <c r="AD107"/>
  <c r="BF111"/>
  <c r="BF18"/>
  <c r="L54"/>
  <c r="U69"/>
  <c r="U11"/>
  <c r="AM13"/>
  <c r="BF13"/>
  <c r="AM16"/>
  <c r="BF16"/>
  <c r="AD21"/>
  <c r="AW21"/>
  <c r="U26"/>
  <c r="AM26"/>
  <c r="U27"/>
  <c r="AM40"/>
  <c r="AD42"/>
  <c r="AW47"/>
  <c r="BF57"/>
  <c r="U58"/>
  <c r="AM58"/>
  <c r="U59"/>
  <c r="AM59"/>
  <c r="AW62"/>
  <c r="U67"/>
  <c r="AD83"/>
  <c r="L84"/>
  <c r="BF90"/>
  <c r="AM91"/>
  <c r="AD113"/>
  <c r="AW113"/>
  <c r="L93"/>
  <c r="U118"/>
  <c r="BH42"/>
  <c r="BF45"/>
  <c r="L48"/>
  <c r="AD49"/>
  <c r="BF52"/>
  <c r="AM60"/>
  <c r="AW66"/>
  <c r="BH67"/>
  <c r="AW74"/>
  <c r="U79"/>
  <c r="AM80"/>
  <c r="U81"/>
  <c r="AD88"/>
  <c r="U95"/>
  <c r="BF95"/>
  <c r="U98"/>
  <c r="AW98"/>
  <c r="AD103"/>
  <c r="L104"/>
  <c r="AD46"/>
  <c r="AD110"/>
  <c r="BF120"/>
  <c r="AM33"/>
  <c r="U122"/>
  <c r="L89"/>
  <c r="AD125"/>
  <c r="AD127"/>
  <c r="AW130"/>
  <c r="BG130" s="1"/>
  <c r="BF31"/>
  <c r="U35"/>
  <c r="AM35"/>
  <c r="AM38"/>
  <c r="L41"/>
  <c r="AM44"/>
  <c r="L45"/>
  <c r="AD45"/>
  <c r="L47"/>
  <c r="BF47"/>
  <c r="U48"/>
  <c r="AD51"/>
  <c r="AD52"/>
  <c r="BF56"/>
  <c r="L58"/>
  <c r="AD59"/>
  <c r="AW59"/>
  <c r="BH60"/>
  <c r="AD60"/>
  <c r="U65"/>
  <c r="U66"/>
  <c r="AM66"/>
  <c r="U68"/>
  <c r="AD72"/>
  <c r="U75"/>
  <c r="AM77"/>
  <c r="AD79"/>
  <c r="AW79"/>
  <c r="BH80"/>
  <c r="AD80"/>
  <c r="L81"/>
  <c r="AD81"/>
  <c r="AM86"/>
  <c r="AM88"/>
  <c r="U97"/>
  <c r="BF98"/>
  <c r="U100"/>
  <c r="AD101"/>
  <c r="AW101"/>
  <c r="BF102"/>
  <c r="U103"/>
  <c r="AM103"/>
  <c r="U104"/>
  <c r="AM104"/>
  <c r="U108"/>
  <c r="AM108"/>
  <c r="U46"/>
  <c r="AM46"/>
  <c r="AM109"/>
  <c r="U110"/>
  <c r="AM110"/>
  <c r="AD115"/>
  <c r="AD117"/>
  <c r="AW119"/>
  <c r="AD120"/>
  <c r="AW120"/>
  <c r="L33"/>
  <c r="BF122"/>
  <c r="U89"/>
  <c r="AM89"/>
  <c r="U123"/>
  <c r="AM125"/>
  <c r="U126"/>
  <c r="BF126"/>
  <c r="AM127"/>
  <c r="BF127"/>
  <c r="U130"/>
  <c r="AW10"/>
  <c r="BH13"/>
  <c r="AW15"/>
  <c r="BH16"/>
  <c r="L16"/>
  <c r="AW18"/>
  <c r="BH21"/>
  <c r="AW23"/>
  <c r="BH24"/>
  <c r="L24"/>
  <c r="AW26"/>
  <c r="L32"/>
  <c r="AW35"/>
  <c r="AW38"/>
  <c r="L10"/>
  <c r="BH11"/>
  <c r="U15"/>
  <c r="AM17"/>
  <c r="BF17"/>
  <c r="U23"/>
  <c r="AM25"/>
  <c r="BF25"/>
  <c r="U31"/>
  <c r="U10"/>
  <c r="AM10"/>
  <c r="AW11"/>
  <c r="BH12"/>
  <c r="L12"/>
  <c r="AW14"/>
  <c r="BH17"/>
  <c r="AW19"/>
  <c r="BH20"/>
  <c r="L20"/>
  <c r="AW22"/>
  <c r="BH25"/>
  <c r="AW27"/>
  <c r="BH28"/>
  <c r="L28"/>
  <c r="AW30"/>
  <c r="L37"/>
  <c r="BH14"/>
  <c r="BH15"/>
  <c r="BH18"/>
  <c r="BH19"/>
  <c r="BH22"/>
  <c r="BH23"/>
  <c r="BH26"/>
  <c r="BH27"/>
  <c r="BH30"/>
  <c r="BH31"/>
  <c r="BH35"/>
  <c r="BH36"/>
  <c r="L39"/>
  <c r="L43"/>
  <c r="AD47"/>
  <c r="BF50"/>
  <c r="BH51"/>
  <c r="L52"/>
  <c r="AD55"/>
  <c r="AD57"/>
  <c r="BH64"/>
  <c r="AM64"/>
  <c r="AM72"/>
  <c r="AD10"/>
  <c r="U12"/>
  <c r="AD14"/>
  <c r="U16"/>
  <c r="AD18"/>
  <c r="U20"/>
  <c r="AD22"/>
  <c r="U24"/>
  <c r="AD26"/>
  <c r="U28"/>
  <c r="AD30"/>
  <c r="U32"/>
  <c r="AD35"/>
  <c r="U37"/>
  <c r="BF38"/>
  <c r="AD40"/>
  <c r="L42"/>
  <c r="BF42"/>
  <c r="BG42" s="1"/>
  <c r="AD44"/>
  <c r="BH47"/>
  <c r="BF48"/>
  <c r="L50"/>
  <c r="AD50"/>
  <c r="L51"/>
  <c r="BF51"/>
  <c r="AD53"/>
  <c r="AM54"/>
  <c r="U55"/>
  <c r="AM56"/>
  <c r="U57"/>
  <c r="BH58"/>
  <c r="BF58"/>
  <c r="BF59"/>
  <c r="L60"/>
  <c r="U61"/>
  <c r="AM61"/>
  <c r="AD64"/>
  <c r="AW67"/>
  <c r="BG67" s="1"/>
  <c r="BH68"/>
  <c r="AM68"/>
  <c r="AW69"/>
  <c r="AW71"/>
  <c r="BH72"/>
  <c r="L72"/>
  <c r="AD78"/>
  <c r="BH83"/>
  <c r="BF84"/>
  <c r="U90"/>
  <c r="AW94"/>
  <c r="AD96"/>
  <c r="BH97"/>
  <c r="L97"/>
  <c r="U109"/>
  <c r="BH29"/>
  <c r="AM29"/>
  <c r="BF29"/>
  <c r="AW31"/>
  <c r="BH32"/>
  <c r="BH34"/>
  <c r="AM34"/>
  <c r="BF34"/>
  <c r="AW36"/>
  <c r="BH38"/>
  <c r="AD48"/>
  <c r="L49"/>
  <c r="BF49"/>
  <c r="BH54"/>
  <c r="AD58"/>
  <c r="AW58"/>
  <c r="L59"/>
  <c r="U60"/>
  <c r="L61"/>
  <c r="U62"/>
  <c r="BH63"/>
  <c r="AM63"/>
  <c r="BF63"/>
  <c r="AM65"/>
  <c r="AD68"/>
  <c r="U71"/>
  <c r="BF74"/>
  <c r="U76"/>
  <c r="AM76"/>
  <c r="BF81"/>
  <c r="AW86"/>
  <c r="BH87"/>
  <c r="L87"/>
  <c r="BH98"/>
  <c r="AW46"/>
  <c r="AM112"/>
  <c r="L73"/>
  <c r="U74"/>
  <c r="AM75"/>
  <c r="AW77"/>
  <c r="BH79"/>
  <c r="BF80"/>
  <c r="BH82"/>
  <c r="AD82"/>
  <c r="BH84"/>
  <c r="BF85"/>
  <c r="BF86"/>
  <c r="AD90"/>
  <c r="AW90"/>
  <c r="BF94"/>
  <c r="AD95"/>
  <c r="AW95"/>
  <c r="BH96"/>
  <c r="BF96"/>
  <c r="L98"/>
  <c r="AM98"/>
  <c r="L100"/>
  <c r="BF100"/>
  <c r="AW103"/>
  <c r="BF104"/>
  <c r="BF106"/>
  <c r="L108"/>
  <c r="AD108"/>
  <c r="AW108"/>
  <c r="L46"/>
  <c r="BF46"/>
  <c r="L109"/>
  <c r="AD109"/>
  <c r="AW109"/>
  <c r="L110"/>
  <c r="BF110"/>
  <c r="AD112"/>
  <c r="AM113"/>
  <c r="U93"/>
  <c r="BH114"/>
  <c r="BF114"/>
  <c r="BF116"/>
  <c r="L118"/>
  <c r="AD33"/>
  <c r="U125"/>
  <c r="U127"/>
  <c r="AW128"/>
  <c r="BG128" s="1"/>
  <c r="L130"/>
  <c r="AM81"/>
  <c r="L83"/>
  <c r="AM83"/>
  <c r="AD84"/>
  <c r="BH85"/>
  <c r="U86"/>
  <c r="BF87"/>
  <c r="L91"/>
  <c r="L96"/>
  <c r="AM99"/>
  <c r="BF99"/>
  <c r="AD102"/>
  <c r="AW104"/>
  <c r="AD106"/>
  <c r="AW106"/>
  <c r="L107"/>
  <c r="BF107"/>
  <c r="AM111"/>
  <c r="U112"/>
  <c r="AD114"/>
  <c r="AW114"/>
  <c r="L115"/>
  <c r="BF115"/>
  <c r="L116"/>
  <c r="AD116"/>
  <c r="AW116"/>
  <c r="L117"/>
  <c r="BF117"/>
  <c r="AD119"/>
  <c r="AM120"/>
  <c r="U33"/>
  <c r="BH121"/>
  <c r="BF121"/>
  <c r="BF89"/>
  <c r="AD124"/>
  <c r="AW124"/>
  <c r="BG124" s="1"/>
  <c r="L125"/>
  <c r="BF125"/>
  <c r="AW126"/>
  <c r="L127"/>
  <c r="U128"/>
  <c r="U70"/>
  <c r="AW70"/>
  <c r="BH71"/>
  <c r="AM71"/>
  <c r="BF71"/>
  <c r="U73"/>
  <c r="AM73"/>
  <c r="U78"/>
  <c r="BF79"/>
  <c r="AW80"/>
  <c r="AW81"/>
  <c r="AM82"/>
  <c r="U84"/>
  <c r="AD87"/>
  <c r="AW87"/>
  <c r="L88"/>
  <c r="BF88"/>
  <c r="L94"/>
  <c r="AW96"/>
  <c r="AD105"/>
  <c r="BH108"/>
  <c r="BF108"/>
  <c r="BF109"/>
  <c r="L111"/>
  <c r="AD93"/>
  <c r="BF118"/>
  <c r="L120"/>
  <c r="AD122"/>
  <c r="AD123"/>
  <c r="AM126"/>
  <c r="BH40"/>
  <c r="BH44"/>
  <c r="BH49"/>
  <c r="L11"/>
  <c r="L13"/>
  <c r="L15"/>
  <c r="L17"/>
  <c r="L19"/>
  <c r="L21"/>
  <c r="L23"/>
  <c r="L25"/>
  <c r="L27"/>
  <c r="L29"/>
  <c r="L31"/>
  <c r="L34"/>
  <c r="L36"/>
  <c r="BH37"/>
  <c r="AM37"/>
  <c r="AW39"/>
  <c r="U40"/>
  <c r="BH41"/>
  <c r="AM41"/>
  <c r="AW43"/>
  <c r="U44"/>
  <c r="BH45"/>
  <c r="AM45"/>
  <c r="AW48"/>
  <c r="U49"/>
  <c r="BH50"/>
  <c r="AM50"/>
  <c r="AW52"/>
  <c r="U53"/>
  <c r="BH56"/>
  <c r="BH55"/>
  <c r="AD37"/>
  <c r="AW37"/>
  <c r="U38"/>
  <c r="BH39"/>
  <c r="AM39"/>
  <c r="AW41"/>
  <c r="U42"/>
  <c r="BH43"/>
  <c r="AM43"/>
  <c r="AW45"/>
  <c r="U47"/>
  <c r="BH48"/>
  <c r="AM48"/>
  <c r="AW50"/>
  <c r="U51"/>
  <c r="BH52"/>
  <c r="AM52"/>
  <c r="BH53"/>
  <c r="L53"/>
  <c r="BH59"/>
  <c r="BF61"/>
  <c r="BG61" s="1"/>
  <c r="BH62"/>
  <c r="BF65"/>
  <c r="BH66"/>
  <c r="BF69"/>
  <c r="BH70"/>
  <c r="BF73"/>
  <c r="BH74"/>
  <c r="BH76"/>
  <c r="L55"/>
  <c r="L57"/>
  <c r="AD62"/>
  <c r="L63"/>
  <c r="AD66"/>
  <c r="L67"/>
  <c r="AD70"/>
  <c r="L71"/>
  <c r="AD74"/>
  <c r="BH75"/>
  <c r="L75"/>
  <c r="BF75"/>
  <c r="AD76"/>
  <c r="BH77"/>
  <c r="BF77"/>
  <c r="BG77" s="1"/>
  <c r="BH61"/>
  <c r="BH65"/>
  <c r="BH69"/>
  <c r="BH73"/>
  <c r="L77"/>
  <c r="BH81"/>
  <c r="L82"/>
  <c r="BH88"/>
  <c r="BH91"/>
  <c r="BH94"/>
  <c r="AW97"/>
  <c r="BH99"/>
  <c r="AM79"/>
  <c r="L80"/>
  <c r="U82"/>
  <c r="AW85"/>
  <c r="AM87"/>
  <c r="U88"/>
  <c r="BH90"/>
  <c r="AM90"/>
  <c r="BH92"/>
  <c r="AM92"/>
  <c r="BH95"/>
  <c r="AM95"/>
  <c r="AW99"/>
  <c r="AM100"/>
  <c r="U80"/>
  <c r="AW83"/>
  <c r="AM85"/>
  <c r="U91"/>
  <c r="U94"/>
  <c r="U96"/>
  <c r="AM97"/>
  <c r="BH78"/>
  <c r="BH86"/>
  <c r="BH101"/>
  <c r="U101"/>
  <c r="L101"/>
  <c r="BH102"/>
  <c r="BF103"/>
  <c r="BH104"/>
  <c r="BH111"/>
  <c r="BH118"/>
  <c r="BH126"/>
  <c r="BH127"/>
  <c r="BH100"/>
  <c r="AD104"/>
  <c r="L105"/>
  <c r="BH106"/>
  <c r="BH113"/>
  <c r="BH120"/>
  <c r="BH124"/>
  <c r="L124"/>
  <c r="BH128"/>
  <c r="AD100"/>
  <c r="BF101"/>
  <c r="L103"/>
  <c r="BH103"/>
  <c r="BH109"/>
  <c r="BH116"/>
  <c r="BH89"/>
  <c r="BH125"/>
  <c r="BH105"/>
  <c r="BH107"/>
  <c r="BH46"/>
  <c r="BH110"/>
  <c r="BH112"/>
  <c r="BH93"/>
  <c r="BH115"/>
  <c r="BH117"/>
  <c r="BH119"/>
  <c r="BH33"/>
  <c r="BH122"/>
  <c r="BH123"/>
  <c r="BG15" l="1"/>
  <c r="BG39"/>
  <c r="BG74"/>
  <c r="BG70"/>
  <c r="BG100"/>
  <c r="BG84"/>
  <c r="BG22"/>
  <c r="BG16"/>
  <c r="BG64"/>
  <c r="BG21"/>
  <c r="BG29"/>
  <c r="BG122"/>
  <c r="BG91"/>
  <c r="BG123"/>
  <c r="BG105"/>
  <c r="BG40"/>
  <c r="AN48"/>
  <c r="BG119"/>
  <c r="BG14"/>
  <c r="BG35"/>
  <c r="BG98"/>
  <c r="AN122"/>
  <c r="BG43"/>
  <c r="BG97"/>
  <c r="BG65"/>
  <c r="BG13"/>
  <c r="AN85"/>
  <c r="BG49"/>
  <c r="AN128"/>
  <c r="BG28"/>
  <c r="BG72"/>
  <c r="AN52"/>
  <c r="BG88"/>
  <c r="BG125"/>
  <c r="BG106"/>
  <c r="BG114"/>
  <c r="AN59"/>
  <c r="BG71"/>
  <c r="AN12"/>
  <c r="BG11"/>
  <c r="BG66"/>
  <c r="BG62"/>
  <c r="AN121"/>
  <c r="BG82"/>
  <c r="BG55"/>
  <c r="AN43"/>
  <c r="AN25"/>
  <c r="AN17"/>
  <c r="BG79"/>
  <c r="BG116"/>
  <c r="BG110"/>
  <c r="BG51"/>
  <c r="BG92"/>
  <c r="BG121"/>
  <c r="BG76"/>
  <c r="BG53"/>
  <c r="BG89"/>
  <c r="BG75"/>
  <c r="BG41"/>
  <c r="BG37"/>
  <c r="AN36"/>
  <c r="AN14"/>
  <c r="BG19"/>
  <c r="BG99"/>
  <c r="BG73"/>
  <c r="AN31"/>
  <c r="AN23"/>
  <c r="BG107"/>
  <c r="AN18"/>
  <c r="BG17"/>
  <c r="BG112"/>
  <c r="BG24"/>
  <c r="BG87"/>
  <c r="BG117"/>
  <c r="BG63"/>
  <c r="AN64"/>
  <c r="BG32"/>
  <c r="AN28"/>
  <c r="AN71"/>
  <c r="AN63"/>
  <c r="AN41"/>
  <c r="AN15"/>
  <c r="AN123"/>
  <c r="BG80"/>
  <c r="BG115"/>
  <c r="BG90"/>
  <c r="BG31"/>
  <c r="BG59"/>
  <c r="BG25"/>
  <c r="BG127"/>
  <c r="BG120"/>
  <c r="AN60"/>
  <c r="BG113"/>
  <c r="BG57"/>
  <c r="AN69"/>
  <c r="AN32"/>
  <c r="BG12"/>
  <c r="BG78"/>
  <c r="BG93"/>
  <c r="BG60"/>
  <c r="BG54"/>
  <c r="AN92"/>
  <c r="AN38"/>
  <c r="AN24"/>
  <c r="BG27"/>
  <c r="AN27"/>
  <c r="AN11"/>
  <c r="AN111"/>
  <c r="BG36"/>
  <c r="AN30"/>
  <c r="BG30"/>
  <c r="BG10"/>
  <c r="BG44"/>
  <c r="AN95"/>
  <c r="AN105"/>
  <c r="AN57"/>
  <c r="BG108"/>
  <c r="BG126"/>
  <c r="AN33"/>
  <c r="AN117"/>
  <c r="AN107"/>
  <c r="BG104"/>
  <c r="AN118"/>
  <c r="AN93"/>
  <c r="AN110"/>
  <c r="AN108"/>
  <c r="AN62"/>
  <c r="BG18"/>
  <c r="BG47"/>
  <c r="BG56"/>
  <c r="AN76"/>
  <c r="AN66"/>
  <c r="BG50"/>
  <c r="BG45"/>
  <c r="AN29"/>
  <c r="AN84"/>
  <c r="AN35"/>
  <c r="BG102"/>
  <c r="BG33"/>
  <c r="AN114"/>
  <c r="BG111"/>
  <c r="AN68"/>
  <c r="AN56"/>
  <c r="AN103"/>
  <c r="BG103"/>
  <c r="AN44"/>
  <c r="AN40"/>
  <c r="AN19"/>
  <c r="AN90"/>
  <c r="AN72"/>
  <c r="BG23"/>
  <c r="AN97"/>
  <c r="AN77"/>
  <c r="AN55"/>
  <c r="AN126"/>
  <c r="AN115"/>
  <c r="AN102"/>
  <c r="BG109"/>
  <c r="AN74"/>
  <c r="AN22"/>
  <c r="AN20"/>
  <c r="AN89"/>
  <c r="AN81"/>
  <c r="AN58"/>
  <c r="AN54"/>
  <c r="AN16"/>
  <c r="BG83"/>
  <c r="BG118"/>
  <c r="AN119"/>
  <c r="BG34"/>
  <c r="AN37"/>
  <c r="BG26"/>
  <c r="AN75"/>
  <c r="AN116"/>
  <c r="AN99"/>
  <c r="AN86"/>
  <c r="AN98"/>
  <c r="AN65"/>
  <c r="AN109"/>
  <c r="BG94"/>
  <c r="AN26"/>
  <c r="AN10"/>
  <c r="AN124"/>
  <c r="AN96"/>
  <c r="AN88"/>
  <c r="BG52"/>
  <c r="AN34"/>
  <c r="BG101"/>
  <c r="AN104"/>
  <c r="AN94"/>
  <c r="AN87"/>
  <c r="AN79"/>
  <c r="AN45"/>
  <c r="AN78"/>
  <c r="AN125"/>
  <c r="AN106"/>
  <c r="BG95"/>
  <c r="AN61"/>
  <c r="BG58"/>
  <c r="AN49"/>
  <c r="BG48"/>
  <c r="AN112"/>
  <c r="AN113"/>
  <c r="AN46"/>
  <c r="AN91"/>
  <c r="BG85"/>
  <c r="AN67"/>
  <c r="BG69"/>
  <c r="AN53"/>
  <c r="AN51"/>
  <c r="AN47"/>
  <c r="AN42"/>
  <c r="AN21"/>
  <c r="AN13"/>
  <c r="BG96"/>
  <c r="AN127"/>
  <c r="AN83"/>
  <c r="AN70"/>
  <c r="AN39"/>
  <c r="AN73"/>
  <c r="BG81"/>
  <c r="BG46"/>
  <c r="AN100"/>
  <c r="AN50"/>
  <c r="AN120"/>
  <c r="BG86"/>
  <c r="BG38"/>
  <c r="AN101"/>
  <c r="AN80"/>
  <c r="AN82"/>
  <c r="J11" i="22" l="1"/>
  <c r="J115" l="1"/>
  <c r="J98"/>
  <c r="J119"/>
  <c r="J78"/>
  <c r="J50"/>
  <c r="J118"/>
  <c r="J106"/>
  <c r="J15"/>
  <c r="J103"/>
  <c r="J51"/>
  <c r="J14"/>
  <c r="J97"/>
  <c r="J30"/>
  <c r="J99"/>
  <c r="J27"/>
  <c r="J13"/>
  <c r="J85"/>
  <c r="J77"/>
  <c r="J48"/>
  <c r="J82"/>
  <c r="J52"/>
  <c r="J56"/>
  <c r="J92"/>
  <c r="J86"/>
  <c r="J84"/>
  <c r="J93"/>
  <c r="J71"/>
  <c r="J123"/>
  <c r="J122"/>
  <c r="J120"/>
  <c r="J40"/>
  <c r="J105"/>
  <c r="J12"/>
  <c r="J95"/>
  <c r="J33"/>
  <c r="J34"/>
  <c r="J94"/>
  <c r="J17"/>
  <c r="J100"/>
  <c r="J53"/>
  <c r="J69"/>
  <c r="J87"/>
  <c r="J44"/>
  <c r="J46"/>
  <c r="J70"/>
  <c r="J63"/>
  <c r="J23"/>
  <c r="J107"/>
  <c r="J20"/>
  <c r="J29"/>
  <c r="J75"/>
  <c r="J104"/>
  <c r="J109"/>
  <c r="J113"/>
  <c r="J73"/>
  <c r="J36"/>
  <c r="J101"/>
  <c r="J72"/>
  <c r="J79"/>
  <c r="J96"/>
  <c r="J28"/>
  <c r="J76"/>
  <c r="J38"/>
  <c r="J37"/>
  <c r="J80"/>
  <c r="J102"/>
  <c r="J121"/>
  <c r="J19"/>
  <c r="J126"/>
  <c r="J111"/>
  <c r="J16"/>
  <c r="J88"/>
  <c r="J74"/>
  <c r="J18"/>
  <c r="J125"/>
  <c r="J49"/>
  <c r="J41"/>
  <c r="J91"/>
  <c r="J25"/>
  <c r="J47"/>
  <c r="J67"/>
  <c r="J127"/>
  <c r="J64"/>
  <c r="J117"/>
  <c r="J24"/>
  <c r="J116"/>
  <c r="J58"/>
  <c r="J35"/>
  <c r="J65"/>
  <c r="J90"/>
  <c r="J61"/>
  <c r="J114"/>
  <c r="J59"/>
  <c r="J42"/>
  <c r="J108"/>
  <c r="J43"/>
  <c r="J110"/>
  <c r="J55"/>
  <c r="J26"/>
  <c r="J31"/>
  <c r="J83"/>
  <c r="J60"/>
  <c r="J45"/>
  <c r="J32"/>
  <c r="J22"/>
  <c r="J66"/>
  <c r="J21"/>
  <c r="J68"/>
  <c r="J81"/>
  <c r="J39"/>
  <c r="J112"/>
  <c r="J57"/>
  <c r="J54"/>
  <c r="J89"/>
  <c r="J62"/>
  <c r="J124"/>
</calcChain>
</file>

<file path=xl/sharedStrings.xml><?xml version="1.0" encoding="utf-8"?>
<sst xmlns="http://schemas.openxmlformats.org/spreadsheetml/2006/main" count="1980" uniqueCount="265">
  <si>
    <t>Consejería Jurídica y de Servicios Legales</t>
  </si>
  <si>
    <t>Delegación Álvaro Obregón</t>
  </si>
  <si>
    <t>Delegación Benito Juárez</t>
  </si>
  <si>
    <t>Delegación Coyoacán</t>
  </si>
  <si>
    <t>Delegación Cuajimalpa de Morelos</t>
  </si>
  <si>
    <t>Delegación Cuauhtémoc</t>
  </si>
  <si>
    <t>Delegación Gustavo A. Madero</t>
  </si>
  <si>
    <t>Delegación Iztacalco</t>
  </si>
  <si>
    <t>Delegación Iztapalapa</t>
  </si>
  <si>
    <t>Delegación La Magdalena Contreras</t>
  </si>
  <si>
    <t>Delegación Miguel Hidalgo</t>
  </si>
  <si>
    <t>Delegación Milpa Alta</t>
  </si>
  <si>
    <t>Delegación Tláhuac</t>
  </si>
  <si>
    <t>Delegación Tlalpan</t>
  </si>
  <si>
    <t>Delegación Venustiano Carranza</t>
  </si>
  <si>
    <t>Delegación Xochimilco</t>
  </si>
  <si>
    <t>Fideicomiso Centro Histórico de la Ciudad de México</t>
  </si>
  <si>
    <t>Oficialía Mayor</t>
  </si>
  <si>
    <t>Secretaría de Cultura</t>
  </si>
  <si>
    <t>Secretaría de Desarrollo Económico</t>
  </si>
  <si>
    <t>Secretaría de Desarrollo Social</t>
  </si>
  <si>
    <t>Secretaría de Desarrollo Urbano y Vivienda</t>
  </si>
  <si>
    <t>Secretaría de Finanzas</t>
  </si>
  <si>
    <t>Secretaría de Gobierno</t>
  </si>
  <si>
    <t>Secretaría de Obras y Servicios</t>
  </si>
  <si>
    <t>Secretaría de Salud</t>
  </si>
  <si>
    <t>Secretaría de Seguridad Pública</t>
  </si>
  <si>
    <t>Secretaría de Turismo</t>
  </si>
  <si>
    <t>Secretaría del Medio Ambiente</t>
  </si>
  <si>
    <t>Delegación Azcapotzalco</t>
  </si>
  <si>
    <t>No.</t>
  </si>
  <si>
    <t>Corporación Mexicana de Impresión, S.A. de C.V.</t>
  </si>
  <si>
    <t>Fondo para el Desarrollo Social de la Ciudad de México</t>
  </si>
  <si>
    <t>Servicios Metropolitanos, S.A. de C.V.</t>
  </si>
  <si>
    <t>Sistema de Aguas de la Ciudad de México</t>
  </si>
  <si>
    <t>Universidad Autónoma de la Ciudad de México</t>
  </si>
  <si>
    <t>Sistema de Transporte Colectivo</t>
  </si>
  <si>
    <t>Fideicomiso Museo de Arte Popular Mexicano</t>
  </si>
  <si>
    <t>Fideicomiso Museo del Estanquillo</t>
  </si>
  <si>
    <t>Fondo para la Atención y Apoyo a las Víctimas del Delito</t>
  </si>
  <si>
    <t>Secretaría de Protección Civil</t>
  </si>
  <si>
    <t>Secretaría de Trabajo y Fomento al Empleo</t>
  </si>
  <si>
    <t>Policía Bancaria e Industrial</t>
  </si>
  <si>
    <t>Policía Auxiliar</t>
  </si>
  <si>
    <t>Autoridad del Centro Histórico</t>
  </si>
  <si>
    <t>Secretaría de Desarrollo Rural y Equidad para las Comunidades</t>
  </si>
  <si>
    <t>Secretaría de Educación</t>
  </si>
  <si>
    <t>Fideicomiso para el Fondo de Promoción para el Financiamiento del Transporte Público</t>
  </si>
  <si>
    <t>Metrobús</t>
  </si>
  <si>
    <t>Fideicomiso Público Complejo Ambiental Xochimilco</t>
  </si>
  <si>
    <t>Contraloría General del Distrito Federal</t>
  </si>
  <si>
    <t>Jefatura de Gobierno del Distrito Federal</t>
  </si>
  <si>
    <t>Procuraduría General de Justicia del Distrito Federal</t>
  </si>
  <si>
    <t>Caja de Previsión de la Policía Auxiliar del Distrito Federal</t>
  </si>
  <si>
    <t>Caja de Previsión de la Policía Preventiva del Distrito Federal</t>
  </si>
  <si>
    <t>Caja de Previsión para Trabajadores a Lista de Raya del Distrito Federal</t>
  </si>
  <si>
    <t>Consejo de Evaluación del Desarrollo Social del Distrito Federal</t>
  </si>
  <si>
    <t>Fideicomiso de Recuperación Crediticia del Distrito Federal</t>
  </si>
  <si>
    <t>Fideicomiso Educación Garantizada del Distrito Federal</t>
  </si>
  <si>
    <t>Fondo Ambiental Público del Distrito Federal</t>
  </si>
  <si>
    <t>Fondo de Desarrollo Económico del Distrito Federal</t>
  </si>
  <si>
    <t>Fondo Mixto de Promoción Turística del Distrito Federal</t>
  </si>
  <si>
    <t>Heroico Cuerpo de Bomberos del Distrito Federal</t>
  </si>
  <si>
    <t>Instituto de Educación Media Superior del Distrito Federal</t>
  </si>
  <si>
    <t>Instituto de la Juventud del Distrito Federal</t>
  </si>
  <si>
    <t>Instituto de las Mujeres del Distrito Federal</t>
  </si>
  <si>
    <t>Instituto de Vivienda del Distrito Federal</t>
  </si>
  <si>
    <t>Instituto del Deporte del Distrito Federal</t>
  </si>
  <si>
    <t>Junta de Asistencia Privada del Distrito Federal</t>
  </si>
  <si>
    <t>Procuraduría Ambiental y del Ordenamiento Territorial del Distrito Federal</t>
  </si>
  <si>
    <t>Red de Transporte de Pasajeros del Distrito Federal</t>
  </si>
  <si>
    <t>Servicio de Transportes Eléctricos del Distrito Federal</t>
  </si>
  <si>
    <t>Servicios de Salud Pública del Distrito Federal</t>
  </si>
  <si>
    <t>Sistema para el Desarrollo Integral de la Familia del Distrito Federal</t>
  </si>
  <si>
    <t>Consejo de la Judicatura del Distrito Federal</t>
  </si>
  <si>
    <t>Tribunal Superior de Justicia del Distrito Federal</t>
  </si>
  <si>
    <t>Asamblea Legislativa del Distrito Federal</t>
  </si>
  <si>
    <t>Comisión de Derechos Humanos del Distrito Federal</t>
  </si>
  <si>
    <t>Instituto Electoral del Distrito Federal</t>
  </si>
  <si>
    <t>Junta Local de Conciliación y Arbitraje del Distrito Federal</t>
  </si>
  <si>
    <t>Tribunal de lo Contencioso Administrativo del Distrito Federal</t>
  </si>
  <si>
    <t>Tribunal Electoral del Distrito Federal</t>
  </si>
  <si>
    <t>Instituto de Formación Profesional</t>
  </si>
  <si>
    <t>Procuraduría Social del Distrito Federal</t>
  </si>
  <si>
    <t>Instituto Técnico de Formación Policial</t>
  </si>
  <si>
    <t>Autoridad del Espacio Público del Distrito Federal</t>
  </si>
  <si>
    <t>Comisión de Filmaciones de la Ciudad de México</t>
  </si>
  <si>
    <t>Escuela de Administración Pública del Distrito Federal</t>
  </si>
  <si>
    <t>Fideicomiso Público del Fondo de Apoyo a la Procuración de Justicia del Distrito Federal</t>
  </si>
  <si>
    <t>Proyecto Metro del Distrito Federal</t>
  </si>
  <si>
    <t>Sistema de Radio y Televisión Digital del Gobierno del Distrito Federal (Capital 21)</t>
  </si>
  <si>
    <t>Calidad de Vida, Progreso y Desarrollo para la Ciudad de México, S.A. de C.V.</t>
  </si>
  <si>
    <t>Consejo Económico y Social de la Ciudad de México</t>
  </si>
  <si>
    <t>Instituto de Verificación Administrativa del Distrito Federal</t>
  </si>
  <si>
    <t>Planta de Asfalto del Distrito Federal</t>
  </si>
  <si>
    <t xml:space="preserve">                              Dirección de Evaluación y Estudios</t>
  </si>
  <si>
    <t>Órgano de gobierno</t>
  </si>
  <si>
    <t>Entes obligados</t>
  </si>
  <si>
    <t>Agencia de Protección Sanitaria del Gobierno del Distrito Federal</t>
  </si>
  <si>
    <t>Centro de Atención a Emergencias y Protección Ciudadana de la Ciudad de México</t>
  </si>
  <si>
    <t>Consejo para Prevenir y Eliminar la Discriminación de la Ciudad de México</t>
  </si>
  <si>
    <t>Coordinación de los Centros de Transferencia Modal del Distrito Federal</t>
  </si>
  <si>
    <t>Fideicomiso Fondo de Apoyo a la Educación y el Empleo de las y los Jóvenes del Distrito Federal</t>
  </si>
  <si>
    <t>Fideicomiso para la Promoción y Desarrollo del Cine Mexicano en el Distrito Federal</t>
  </si>
  <si>
    <t>Instituto Local de la Infraestructura Física Educativa del Distrito Federal</t>
  </si>
  <si>
    <t>Instituto para la Atención y Prevención de las Adicciones en la Ciudad de México</t>
  </si>
  <si>
    <t>Instituto para la Integración al Desarrollo de las Personas con Discapacidad del Distrito Federal</t>
  </si>
  <si>
    <t>Partido Acción Nacional en el Distrito Federal</t>
  </si>
  <si>
    <t>Partido de la Revolución Democrática en el Distrito Federal</t>
  </si>
  <si>
    <t>Partido del Trabajo en el Distrito Federal</t>
  </si>
  <si>
    <t>Nueva Alianza en el Distrito Federal</t>
  </si>
  <si>
    <t>Partido Revolucionario Institucional en el Distrito Federal</t>
  </si>
  <si>
    <t>Partido Verde Ecologista de México en el Distrito Federal</t>
  </si>
  <si>
    <t xml:space="preserve">                              Instituto de Acceso a la Información Pública y Protección de Datos Personales del Distrito Federal</t>
  </si>
  <si>
    <t>Movimiento Ciudadano en el Distrito Federal</t>
  </si>
  <si>
    <t>Fideicomiso Fondo para el Desarrollo Económico y Social de la Ciudad de México</t>
  </si>
  <si>
    <t>Observaciones</t>
  </si>
  <si>
    <t>Secretaría de Ciencia, Tecnología e Innovación</t>
  </si>
  <si>
    <t>Agencia de Gestión Urbana de la Ciudad de México</t>
  </si>
  <si>
    <t>Autoridad de la Zona Patrimonio Mundial Natural y Cultural de la Humanidad en Xochimilco, Tláhuac y Milpa Alta</t>
  </si>
  <si>
    <t>Fideicomiso Público de la Zona de Santa Fe</t>
  </si>
  <si>
    <t>Instituto para la Seguridad de las Construcciones en el Distrito Federal</t>
  </si>
  <si>
    <t>Mecanismo de Seguimiento y Evaluación del Programa de Derechos Humanos del Distrito Federal</t>
  </si>
  <si>
    <t>-</t>
  </si>
  <si>
    <r>
      <t xml:space="preserve">                              ICMPT = IG</t>
    </r>
    <r>
      <rPr>
        <b/>
        <vertAlign val="subscript"/>
        <sz val="11"/>
        <color theme="8" tint="-0.249977111117893"/>
        <rFont val="Calibri"/>
        <family val="2"/>
        <scheme val="minor"/>
      </rPr>
      <t>COT</t>
    </r>
    <r>
      <rPr>
        <b/>
        <sz val="11"/>
        <color theme="8" tint="-0.249977111117893"/>
        <rFont val="Calibri"/>
        <family val="2"/>
        <scheme val="minor"/>
      </rPr>
      <t>*0.30 + IAI</t>
    </r>
    <r>
      <rPr>
        <b/>
        <vertAlign val="subscript"/>
        <sz val="11"/>
        <color theme="8" tint="-0.249977111117893"/>
        <rFont val="Calibri"/>
        <family val="2"/>
        <scheme val="minor"/>
      </rPr>
      <t>EO</t>
    </r>
    <r>
      <rPr>
        <b/>
        <sz val="11"/>
        <color theme="8" tint="-0.249977111117893"/>
        <rFont val="Calibri"/>
        <family val="2"/>
        <scheme val="minor"/>
      </rPr>
      <t>*0.30 + IC</t>
    </r>
    <r>
      <rPr>
        <b/>
        <vertAlign val="subscript"/>
        <sz val="11"/>
        <color theme="8" tint="-0.249977111117893"/>
        <rFont val="Calibri"/>
        <family val="2"/>
        <scheme val="minor"/>
      </rPr>
      <t>TyF</t>
    </r>
    <r>
      <rPr>
        <b/>
        <sz val="11"/>
        <color theme="8" tint="-0.249977111117893"/>
        <rFont val="Calibri"/>
        <family val="2"/>
        <scheme val="minor"/>
      </rPr>
      <t>*0.20 + I</t>
    </r>
    <r>
      <rPr>
        <b/>
        <vertAlign val="subscript"/>
        <sz val="11"/>
        <color theme="8" tint="-0.249977111117893"/>
        <rFont val="Calibri"/>
        <family val="2"/>
        <scheme val="minor"/>
      </rPr>
      <t>CAP</t>
    </r>
    <r>
      <rPr>
        <b/>
        <sz val="11"/>
        <color theme="8" tint="-0.249977111117893"/>
        <rFont val="Calibri"/>
        <family val="2"/>
        <scheme val="minor"/>
      </rPr>
      <t>*0.20</t>
    </r>
  </si>
  <si>
    <t>Índice Global del Cumplimiento de las Obligaciones de
Transparencia
(Portales de Internet)
30%</t>
  </si>
  <si>
    <t>Índice de Acceso a la Información
(Recursos de Revisión vs. Solicitudes de Información)
30%</t>
  </si>
  <si>
    <t>Índice de cumplimiento, en tiempo y forma, de los requerimientos
del INFODF para la observancia de la LTAIPDF
20%</t>
  </si>
  <si>
    <t>Índice de Acciones de Capacitación
20%</t>
  </si>
  <si>
    <t>Índice Compuesto de Mejores Prácticas de Transparencia</t>
  </si>
  <si>
    <t>Comentarios</t>
  </si>
  <si>
    <t xml:space="preserve">Índice </t>
  </si>
  <si>
    <t xml:space="preserve">Ranking </t>
  </si>
  <si>
    <r>
      <t xml:space="preserve">                              IC</t>
    </r>
    <r>
      <rPr>
        <b/>
        <vertAlign val="subscript"/>
        <sz val="11"/>
        <color theme="8" tint="-0.249977111117893"/>
        <rFont val="Calibri"/>
        <family val="2"/>
        <scheme val="minor"/>
      </rPr>
      <t>TyF</t>
    </r>
    <r>
      <rPr>
        <b/>
        <sz val="11"/>
        <color theme="8" tint="-0.249977111117893"/>
        <rFont val="Calibri"/>
        <family val="2"/>
        <scheme val="minor"/>
      </rPr>
      <t xml:space="preserve"> = Índice de cumplimiento, en tiempo y forma, de los requerimientos del InfoDF para la observancia de la LTAIPDF</t>
    </r>
  </si>
  <si>
    <t>Informes de solicitudes de información pública y datos personales</t>
  </si>
  <si>
    <t>Comités de Transparencia</t>
  </si>
  <si>
    <t>Índice de cumplimiento, en tiempo y forma, de los requerimientos del InfoDF para la observancia de la LTAIPDF</t>
  </si>
  <si>
    <t>Ranking de cumplimiento, en tiempo y forma, de los requerimientos del InfoDF para la observancia de la LTAIPDF</t>
  </si>
  <si>
    <t>Índice de cumplimiento, en tiempo y forma, de la captura en el SICRESI</t>
  </si>
  <si>
    <t>Índice de cumplimiento, en tiempo y forma, del informe de Comités de Transparencia</t>
  </si>
  <si>
    <t>Respuesta electrónica</t>
  </si>
  <si>
    <t>Respuesta impresa</t>
  </si>
  <si>
    <t>Captura SICRESI</t>
  </si>
  <si>
    <t>Captura SICRESI en tiempo</t>
  </si>
  <si>
    <t>Captura SICRESI en forma (debidamente llenado)</t>
  </si>
  <si>
    <t xml:space="preserve">Índice de Tiempo y Forma
Captura SICRESI </t>
  </si>
  <si>
    <t>Envío del resumen ejecutivo generado por SICRESI</t>
  </si>
  <si>
    <t>Envío del resumen ejecutivo generado por SICRESI en tiempo</t>
  </si>
  <si>
    <t>Envío del resumen ejecutivo generado por SICRESI firmado</t>
  </si>
  <si>
    <t>Índice de Tiempo y Forma del resumen ejecutivo</t>
  </si>
  <si>
    <t>Envío del informe</t>
  </si>
  <si>
    <t>Envío del informe en tiempo</t>
  </si>
  <si>
    <t>Envío del informe en forma (con anexos predeterminados)</t>
  </si>
  <si>
    <t>Índice de Tiempo y Forma de la respuesta electrónica</t>
  </si>
  <si>
    <t>Envío de respuesta impresa</t>
  </si>
  <si>
    <t>Envío de respuesta impresa en tiempo</t>
  </si>
  <si>
    <t>Envío de respuesta impresa en forma</t>
  </si>
  <si>
    <t>Índice de Tiempo y Forma de la respuesta impresa</t>
  </si>
  <si>
    <r>
      <t xml:space="preserve">                              IG</t>
    </r>
    <r>
      <rPr>
        <b/>
        <vertAlign val="subscript"/>
        <sz val="11"/>
        <color rgb="FF318487"/>
        <rFont val="Calibri"/>
        <family val="2"/>
        <scheme val="minor"/>
      </rPr>
      <t>COT</t>
    </r>
    <r>
      <rPr>
        <b/>
        <sz val="11"/>
        <color rgb="FF318487"/>
        <rFont val="Calibri"/>
        <family val="2"/>
        <scheme val="minor"/>
      </rPr>
      <t xml:space="preserve"> = Índice Global del Cumplimiento de las Obligaciones de Transparencia (Portales de Internet) </t>
    </r>
  </si>
  <si>
    <t>Ranking Índice Global del Cumplimiento de las Obligaciones de Transparencia</t>
  </si>
  <si>
    <t xml:space="preserve">                              Dirección de Evaluación y Estudios / Secretaría Técnica</t>
  </si>
  <si>
    <r>
      <t xml:space="preserve">                              IAI</t>
    </r>
    <r>
      <rPr>
        <b/>
        <vertAlign val="subscript"/>
        <sz val="11"/>
        <color theme="8" tint="-0.249977111117893"/>
        <rFont val="Calibri"/>
        <family val="2"/>
        <scheme val="minor"/>
      </rPr>
      <t>EO</t>
    </r>
    <r>
      <rPr>
        <b/>
        <sz val="11"/>
        <color theme="8" tint="-0.249977111117893"/>
        <rFont val="Calibri"/>
        <family val="2"/>
        <scheme val="minor"/>
      </rPr>
      <t xml:space="preserve"> = Índice de Acceso a la Información del Ente obligado</t>
    </r>
  </si>
  <si>
    <t>Categoría</t>
  </si>
  <si>
    <t>IAI</t>
  </si>
  <si>
    <t>Ranking
IAI</t>
  </si>
  <si>
    <t>Total</t>
  </si>
  <si>
    <t>SOBRESEE</t>
  </si>
  <si>
    <t>SOBRESEE
ART. 84, F.IV</t>
  </si>
  <si>
    <t>SOBRESEE
ART. 84, F.IV
1a RESPUESTA</t>
  </si>
  <si>
    <t>CONFIRMA</t>
  </si>
  <si>
    <t>REVOCA</t>
  </si>
  <si>
    <t>MODIFICA</t>
  </si>
  <si>
    <t>ORDENA</t>
  </si>
  <si>
    <t>Resultado</t>
  </si>
  <si>
    <t>Motivos de descarte</t>
  </si>
  <si>
    <t>Instituto de Acceso a la Información Pública y Protección de Datos Personales del Distrito Federal</t>
  </si>
  <si>
    <t xml:space="preserve">                              Dirección de Capacitación y Cultura de la Transparencia</t>
  </si>
  <si>
    <r>
      <t xml:space="preserve">                              IA</t>
    </r>
    <r>
      <rPr>
        <b/>
        <vertAlign val="subscript"/>
        <sz val="11"/>
        <color theme="8" tint="-0.249977111117893"/>
        <rFont val="Calibri"/>
        <family val="2"/>
        <scheme val="minor"/>
      </rPr>
      <t>CAP</t>
    </r>
    <r>
      <rPr>
        <b/>
        <sz val="11"/>
        <color theme="8" tint="-0.249977111117893"/>
        <rFont val="Calibri"/>
        <family val="2"/>
        <scheme val="minor"/>
      </rPr>
      <t xml:space="preserve"> = Índices de Acciones de Capacitación</t>
    </r>
  </si>
  <si>
    <t>Órgano</t>
  </si>
  <si>
    <t>Cumplimiento RETAIPDF</t>
  </si>
  <si>
    <t>Ley de Transparencia y Acceso a la Información Pública del Distrito Federal (LTAIPDF)
(37.5%)</t>
  </si>
  <si>
    <t>Ética Pública
(15.0%)</t>
  </si>
  <si>
    <t>Programa Modular de Capacitación y Cursos Focalizados en materia de Acceso a la información
(17.5%)</t>
  </si>
  <si>
    <t>Índice de Capacitación (Certificación 100%)
(70.0%)</t>
  </si>
  <si>
    <t>Nombramiento o Ratificación del Responsable de Capacitación
(10.0%)</t>
  </si>
  <si>
    <t>Asistencia del Responsable de Capacitación a las reuniones de la RETAIPDF
(10.0%)</t>
  </si>
  <si>
    <t>Cumplimiento de los acuerdos establecidos en la RETAIPDF
(10.0%)</t>
  </si>
  <si>
    <t>Índice
RETAIPDF
(30.0%)</t>
  </si>
  <si>
    <t>1 = Sí
0 = No</t>
  </si>
  <si>
    <t>Índice</t>
  </si>
  <si>
    <t>Índice responsable</t>
  </si>
  <si>
    <t>% de asistencia</t>
  </si>
  <si>
    <t>Índice de asistencia</t>
  </si>
  <si>
    <t>% de acuerdos</t>
  </si>
  <si>
    <t>Índice de acuerdos</t>
  </si>
  <si>
    <t xml:space="preserve">                              Índices globales Mejores Prácticas de Transparencia 2014</t>
  </si>
  <si>
    <t>Secretaría de Movilidad</t>
  </si>
  <si>
    <t>Auditoría Superior de la Ciudad de México</t>
  </si>
  <si>
    <t>Encuentro Social en el Distrito Federal</t>
  </si>
  <si>
    <t>Movimiento Regeneración Nacional en el Distrito Federal</t>
  </si>
  <si>
    <t>Partido Humanista en el Distrito Federal</t>
  </si>
  <si>
    <t xml:space="preserve">                              Mejores Prácticas de Transparencia 2014</t>
  </si>
  <si>
    <t xml:space="preserve">                              Índices de la evaluación de la información pública de oficio que deben dar a conocer los Entes obligados / Partidos Políticos en sus portales de Internet 2014</t>
  </si>
  <si>
    <t>Índice
1a. Evaluación Solventación de Recomendaciones
2014</t>
  </si>
  <si>
    <t>Índice
2a. Evaluación
2014</t>
  </si>
  <si>
    <t>Índice
3a. Evaluación Solventación de Recomendaciones
2014</t>
  </si>
  <si>
    <t>Índice
4a. Evaluación
2014</t>
  </si>
  <si>
    <r>
      <t>IG</t>
    </r>
    <r>
      <rPr>
        <b/>
        <vertAlign val="subscript"/>
        <sz val="11"/>
        <color theme="0"/>
        <rFont val="Calibri"/>
        <family val="2"/>
        <scheme val="minor"/>
      </rPr>
      <t>COT</t>
    </r>
    <r>
      <rPr>
        <b/>
        <sz val="11"/>
        <color theme="0"/>
        <rFont val="Calibri"/>
        <family val="2"/>
        <scheme val="minor"/>
      </rPr>
      <t xml:space="preserve"> = Índice Global del Cumplimiento de las Obligaciones de Transparencia
(portales de internet) </t>
    </r>
  </si>
  <si>
    <t>Dado de baja de padrón de EO mediante Acuerdo 1109/SO/13-08/2014</t>
  </si>
  <si>
    <t>Dado de alta mediante Acuerdo 1460/SO/05-11/2014</t>
  </si>
  <si>
    <t>Nota: mediante Acuerdo 1109/SO/13-08/2014 se aprobó el cambio de denominación en el Padrón de Entes Obligados de: Secretaría de Transportes y Vialidad por Secretaría de Movilidad y la Contaduría Mayor de Hacienda de la Asamblea Legislativa del Distrito Federal por Auditoría Superior de la Ciudad de México.</t>
  </si>
  <si>
    <t>Total de SIP
2014</t>
  </si>
  <si>
    <t>Recursos de Revisión SIP resueltos por el Pleno en 2014</t>
  </si>
  <si>
    <t>SOBRESEE
ART. 84, F.III
IMPROCEDENTE</t>
  </si>
  <si>
    <t>SOBRESEE
ART. 84, F.III
NO ES UNA SIP</t>
  </si>
  <si>
    <t>Anual 2013</t>
  </si>
  <si>
    <t>Primer trimestre de 2014</t>
  </si>
  <si>
    <t>Segundo trimestre de 2014</t>
  </si>
  <si>
    <t>Tercer trimestre de 2014</t>
  </si>
  <si>
    <t>Primer semestre de 2014</t>
  </si>
  <si>
    <t>Índice de tiempo y forma
Anual 2013</t>
  </si>
  <si>
    <t>Índice de tiempo y forma
1er trimestre de 2014</t>
  </si>
  <si>
    <t>Índice de tiempo y forma
2do trimestre de 2014</t>
  </si>
  <si>
    <t>Índice de tiempo y forma
3er trimestre de 2014</t>
  </si>
  <si>
    <t>Índice de tiempo y forma
1er semestre 2014</t>
  </si>
  <si>
    <t xml:space="preserve">                              Índices de Acciones de Capacitación 2014</t>
  </si>
  <si>
    <t>Capacitación mediante cursos
(Certificados 100% capacitados, vigentes)</t>
  </si>
  <si>
    <t>Índice Acciones de Capacitación
2014</t>
  </si>
  <si>
    <t>Ranking Índice Acciones de Capacitación
2014</t>
  </si>
  <si>
    <t>Número de reuniones
(Total 3)</t>
  </si>
  <si>
    <t>Número de acuerdos
(Total 7)</t>
  </si>
  <si>
    <t>Participa</t>
  </si>
  <si>
    <t>Descalificado</t>
  </si>
  <si>
    <t>Incumplió con recomendaciones en materia de transparencia (1a. y 3a. Evaluación-Solventación de Recomendaciones 2014)</t>
  </si>
  <si>
    <t>Incumplió con un Recurso de Revisión</t>
  </si>
  <si>
    <t>Incumplió con un Recurso de Revisión e Incumplió con recomendaciones en materia de transparencia (1a. y 3a. Evaluación-Solventación de Recomendaciones 2014)</t>
  </si>
  <si>
    <t>Incumplió con 8 Recursos de Revisión e Incumplió con recomendaciones en materia de transparencia (1a. y 3a. Evaluación-Solventación de Recomendaciones 2014)</t>
  </si>
  <si>
    <t>Incumplió con 4 Recursos de Revisión e Incumplió con recomendaciones en materia de transparencia (1a. y 3a. Evaluación-Solventación de Recomendaciones 2014)</t>
  </si>
  <si>
    <t>Incumplió con 3 Recursos de Revisión</t>
  </si>
  <si>
    <t>Incumplió con 3 Recursos de Revisión e Incumplió con recomendaciones en materia de transparencia (1a. y 3a. Evaluación-Solventación de Recomendaciones 2014)</t>
  </si>
  <si>
    <t>Incumplió con 5 Recursos de Revisión e Incumplió con recomendaciones en materia de transparencia (1a. y 3a. Evaluación-Solventación de Recomendaciones 2014)</t>
  </si>
  <si>
    <t>Incumplió con 15 Recursos de Revisión</t>
  </si>
  <si>
    <t>Estatus</t>
  </si>
  <si>
    <t>No participa</t>
  </si>
  <si>
    <t>Órgano de Gobierno</t>
  </si>
  <si>
    <t>Tipo de Ente</t>
  </si>
  <si>
    <t>Legislativo</t>
  </si>
  <si>
    <t>Ejecutivo</t>
  </si>
  <si>
    <t>Empresa de Participación Estatal Mayoritaria</t>
  </si>
  <si>
    <t>Descentralizado</t>
  </si>
  <si>
    <t>Judicial</t>
  </si>
  <si>
    <t>Autónomo</t>
  </si>
  <si>
    <t>Fideicomiso Público</t>
  </si>
  <si>
    <t>Desconcentrado</t>
  </si>
  <si>
    <t>Administración Pública Central</t>
  </si>
  <si>
    <t>Fondo Público</t>
  </si>
  <si>
    <t>Delegación Política</t>
  </si>
  <si>
    <t xml:space="preserve">Partidos Políticos </t>
  </si>
  <si>
    <t>Unidad Administrativa responsable de emitir la información:</t>
  </si>
  <si>
    <t>Dirección de Evaluación y Estudios</t>
  </si>
  <si>
    <t>Fecha de actualización:</t>
  </si>
  <si>
    <t>31 de diciembre de 2014</t>
  </si>
  <si>
    <t>Fecha de validación:</t>
  </si>
  <si>
    <t>31 de marzo de 2015</t>
  </si>
  <si>
    <t>Ejercicio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</si>
</sst>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rgb="FF318487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bscript"/>
      <sz val="11"/>
      <color theme="8" tint="-0.249977111117893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b/>
      <vertAlign val="subscript"/>
      <sz val="11"/>
      <color rgb="FF318487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</fills>
  <borders count="131">
    <border>
      <left/>
      <right/>
      <top/>
      <bottom/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ck">
        <color rgb="FF33CCCC"/>
      </left>
      <right style="thin">
        <color theme="0"/>
      </right>
      <top style="thick">
        <color rgb="FF33CCCC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rgb="FF33CCCC"/>
      </top>
      <bottom style="thin">
        <color theme="0"/>
      </bottom>
      <diagonal/>
    </border>
    <border>
      <left style="thick">
        <color rgb="FF33CCCC"/>
      </left>
      <right style="thin">
        <color theme="0"/>
      </right>
      <top style="thin">
        <color theme="0"/>
      </top>
      <bottom style="thick">
        <color rgb="FF33CCC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33CCCC"/>
      </bottom>
      <diagonal/>
    </border>
    <border>
      <left style="thin">
        <color rgb="FF008080"/>
      </left>
      <right style="thin">
        <color rgb="FF008080"/>
      </right>
      <top style="thick">
        <color rgb="FF33CCCC"/>
      </top>
      <bottom style="thin">
        <color rgb="FF008080"/>
      </bottom>
      <diagonal/>
    </border>
    <border>
      <left style="thin">
        <color rgb="FF002060"/>
      </left>
      <right style="thin">
        <color rgb="FF002060"/>
      </right>
      <top style="thick">
        <color rgb="FF33CCCC"/>
      </top>
      <bottom style="thin">
        <color rgb="FF002060"/>
      </bottom>
      <diagonal/>
    </border>
    <border>
      <left style="thin">
        <color rgb="FF996633"/>
      </left>
      <right style="thin">
        <color rgb="FF996633"/>
      </right>
      <top style="thick">
        <color rgb="FF33CCCC"/>
      </top>
      <bottom style="thin">
        <color rgb="FF996633"/>
      </bottom>
      <diagonal/>
    </border>
    <border>
      <left style="thin">
        <color rgb="FF33CCCC"/>
      </left>
      <right style="thin">
        <color rgb="FF33CCCC"/>
      </right>
      <top style="thick">
        <color rgb="FF33CCCC"/>
      </top>
      <bottom style="thin">
        <color rgb="FF33CCCC"/>
      </bottom>
      <diagonal/>
    </border>
    <border>
      <left style="thin">
        <color rgb="FF33CCCC"/>
      </left>
      <right/>
      <top style="thick">
        <color rgb="FF33CCCC"/>
      </top>
      <bottom style="thin">
        <color rgb="FF33CCCC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996633"/>
      </left>
      <right style="thin">
        <color rgb="FF996633"/>
      </right>
      <top style="thin">
        <color rgb="FF996633"/>
      </top>
      <bottom style="thin">
        <color rgb="FF996633"/>
      </bottom>
      <diagonal/>
    </border>
    <border>
      <left style="thin">
        <color rgb="FF33CCCC"/>
      </left>
      <right style="thin">
        <color rgb="FF33CCCC"/>
      </right>
      <top style="thin">
        <color rgb="FF33CCCC"/>
      </top>
      <bottom style="thin">
        <color rgb="FF33CCCC"/>
      </bottom>
      <diagonal/>
    </border>
    <border>
      <left style="thin">
        <color rgb="FF33CCCC"/>
      </left>
      <right/>
      <top style="thin">
        <color rgb="FF33CCCC"/>
      </top>
      <bottom style="thin">
        <color rgb="FF33CCCC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ck">
        <color rgb="FF33CCCC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ck">
        <color rgb="FF33CCCC"/>
      </bottom>
      <diagonal/>
    </border>
    <border>
      <left style="thin">
        <color rgb="FF996633"/>
      </left>
      <right style="thin">
        <color rgb="FF996633"/>
      </right>
      <top style="thin">
        <color rgb="FF996633"/>
      </top>
      <bottom style="thick">
        <color rgb="FF33CCCC"/>
      </bottom>
      <diagonal/>
    </border>
    <border>
      <left style="thin">
        <color rgb="FF33CCCC"/>
      </left>
      <right style="thin">
        <color rgb="FF33CCCC"/>
      </right>
      <top style="thin">
        <color rgb="FF33CCCC"/>
      </top>
      <bottom style="thick">
        <color rgb="FF33CCCC"/>
      </bottom>
      <diagonal/>
    </border>
    <border>
      <left style="thin">
        <color rgb="FF33CCCC"/>
      </left>
      <right/>
      <top style="thin">
        <color rgb="FF33CCCC"/>
      </top>
      <bottom style="thick">
        <color rgb="FF33CCCC"/>
      </bottom>
      <diagonal/>
    </border>
    <border>
      <left style="thick">
        <color rgb="FF33CCCC"/>
      </left>
      <right style="thin">
        <color rgb="FF008080"/>
      </right>
      <top style="thick">
        <color rgb="FF33CCCC"/>
      </top>
      <bottom style="thin">
        <color rgb="FF008080"/>
      </bottom>
      <diagonal/>
    </border>
    <border>
      <left style="thick">
        <color rgb="FF33CCCC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ck">
        <color rgb="FF33CCCC"/>
      </left>
      <right style="thin">
        <color rgb="FF008080"/>
      </right>
      <top style="thin">
        <color rgb="FF008080"/>
      </top>
      <bottom style="thick">
        <color rgb="FF33CCCC"/>
      </bottom>
      <diagonal/>
    </border>
    <border>
      <left style="thin">
        <color rgb="FF33CCCC"/>
      </left>
      <right style="thick">
        <color rgb="FF33CCCC"/>
      </right>
      <top style="thick">
        <color rgb="FF33CCCC"/>
      </top>
      <bottom style="thin">
        <color rgb="FF33CCCC"/>
      </bottom>
      <diagonal/>
    </border>
    <border>
      <left style="thin">
        <color rgb="FF33CCCC"/>
      </left>
      <right style="thick">
        <color rgb="FF33CCCC"/>
      </right>
      <top style="thin">
        <color rgb="FF33CCCC"/>
      </top>
      <bottom style="thin">
        <color rgb="FF33CCCC"/>
      </bottom>
      <diagonal/>
    </border>
    <border>
      <left style="thin">
        <color rgb="FF33CCCC"/>
      </left>
      <right style="thick">
        <color rgb="FF33CCCC"/>
      </right>
      <top style="thin">
        <color rgb="FF33CCCC"/>
      </top>
      <bottom style="thick">
        <color rgb="FF33CCCC"/>
      </bottom>
      <diagonal/>
    </border>
    <border>
      <left style="thick">
        <color rgb="FF996633"/>
      </left>
      <right style="thin">
        <color rgb="FF996633"/>
      </right>
      <top style="thick">
        <color rgb="FF996633"/>
      </top>
      <bottom style="thin">
        <color rgb="FF996633"/>
      </bottom>
      <diagonal/>
    </border>
    <border>
      <left style="thin">
        <color rgb="FF996633"/>
      </left>
      <right style="thin">
        <color rgb="FF996633"/>
      </right>
      <top style="thick">
        <color rgb="FF996633"/>
      </top>
      <bottom style="thin">
        <color rgb="FF996633"/>
      </bottom>
      <diagonal/>
    </border>
    <border>
      <left style="thin">
        <color rgb="FF996633"/>
      </left>
      <right style="thick">
        <color rgb="FF996633"/>
      </right>
      <top style="thick">
        <color rgb="FF996633"/>
      </top>
      <bottom style="thin">
        <color rgb="FF996633"/>
      </bottom>
      <diagonal/>
    </border>
    <border>
      <left style="thick">
        <color rgb="FF996633"/>
      </left>
      <right style="thin">
        <color rgb="FF996633"/>
      </right>
      <top style="thin">
        <color rgb="FF996633"/>
      </top>
      <bottom style="thin">
        <color rgb="FF996633"/>
      </bottom>
      <diagonal/>
    </border>
    <border>
      <left style="thin">
        <color rgb="FF996633"/>
      </left>
      <right style="thick">
        <color rgb="FF996633"/>
      </right>
      <top style="thin">
        <color rgb="FF996633"/>
      </top>
      <bottom style="thin">
        <color rgb="FF996633"/>
      </bottom>
      <diagonal/>
    </border>
    <border>
      <left style="thick">
        <color rgb="FF996633"/>
      </left>
      <right style="thin">
        <color rgb="FF996633"/>
      </right>
      <top style="thin">
        <color rgb="FF996633"/>
      </top>
      <bottom style="thick">
        <color rgb="FF996633"/>
      </bottom>
      <diagonal/>
    </border>
    <border>
      <left style="thin">
        <color rgb="FF996633"/>
      </left>
      <right style="thin">
        <color rgb="FF996633"/>
      </right>
      <top style="thin">
        <color rgb="FF996633"/>
      </top>
      <bottom style="thick">
        <color rgb="FF996633"/>
      </bottom>
      <diagonal/>
    </border>
    <border>
      <left style="thin">
        <color rgb="FF996633"/>
      </left>
      <right style="thick">
        <color rgb="FF996633"/>
      </right>
      <top style="thin">
        <color rgb="FF996633"/>
      </top>
      <bottom style="thick">
        <color rgb="FF996633"/>
      </bottom>
      <diagonal/>
    </border>
    <border>
      <left style="thick">
        <color rgb="FF996633"/>
      </left>
      <right style="thin">
        <color theme="0"/>
      </right>
      <top style="thick">
        <color rgb="FF99663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rgb="FF996633"/>
      </top>
      <bottom style="thin">
        <color theme="0"/>
      </bottom>
      <diagonal/>
    </border>
    <border>
      <left style="thin">
        <color theme="0"/>
      </left>
      <right style="thick">
        <color rgb="FF996633"/>
      </right>
      <top style="thick">
        <color rgb="FF996633"/>
      </top>
      <bottom style="thin">
        <color theme="0"/>
      </bottom>
      <diagonal/>
    </border>
    <border>
      <left style="thick">
        <color rgb="FF99663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rgb="FF996633"/>
      </right>
      <top style="thin">
        <color theme="0"/>
      </top>
      <bottom style="thin">
        <color theme="0"/>
      </bottom>
      <diagonal/>
    </border>
    <border>
      <left style="thick">
        <color rgb="FF996633"/>
      </left>
      <right style="thin">
        <color theme="0"/>
      </right>
      <top style="thin">
        <color theme="0"/>
      </top>
      <bottom style="thick">
        <color rgb="FF99663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996633"/>
      </bottom>
      <diagonal/>
    </border>
    <border>
      <left style="thin">
        <color theme="0"/>
      </left>
      <right style="thick">
        <color rgb="FF996633"/>
      </right>
      <top style="thin">
        <color theme="0"/>
      </top>
      <bottom style="thick">
        <color rgb="FF996633"/>
      </bottom>
      <diagonal/>
    </border>
    <border>
      <left style="thick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rgb="FF008080"/>
      </left>
      <right style="thick">
        <color rgb="FF008080"/>
      </right>
      <top style="thin">
        <color rgb="FF008080"/>
      </top>
      <bottom style="thin">
        <color rgb="FF008080"/>
      </bottom>
      <diagonal/>
    </border>
    <border>
      <left style="thick">
        <color rgb="FF008080"/>
      </left>
      <right style="thin">
        <color rgb="FF008080"/>
      </right>
      <top style="thin">
        <color rgb="FF008080"/>
      </top>
      <bottom style="thick">
        <color rgb="FF008080"/>
      </bottom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ck">
        <color rgb="FF008080"/>
      </bottom>
      <diagonal/>
    </border>
    <border>
      <left style="thin">
        <color rgb="FF008080"/>
      </left>
      <right style="thick">
        <color rgb="FF008080"/>
      </right>
      <top style="thin">
        <color rgb="FF008080"/>
      </top>
      <bottom style="thick">
        <color rgb="FF008080"/>
      </bottom>
      <diagonal/>
    </border>
    <border>
      <left style="thick">
        <color rgb="FF008080"/>
      </left>
      <right style="thin">
        <color rgb="FF008080"/>
      </right>
      <top style="thick">
        <color rgb="FF008080"/>
      </top>
      <bottom style="thin">
        <color rgb="FF008080"/>
      </bottom>
      <diagonal/>
    </border>
    <border>
      <left style="thin">
        <color rgb="FF008080"/>
      </left>
      <right style="thin">
        <color rgb="FF008080"/>
      </right>
      <top style="thick">
        <color rgb="FF008080"/>
      </top>
      <bottom style="thin">
        <color rgb="FF008080"/>
      </bottom>
      <diagonal/>
    </border>
    <border>
      <left style="thin">
        <color rgb="FF008080"/>
      </left>
      <right style="thick">
        <color rgb="FF008080"/>
      </right>
      <top style="thick">
        <color rgb="FF008080"/>
      </top>
      <bottom style="thin">
        <color rgb="FF008080"/>
      </bottom>
      <diagonal/>
    </border>
    <border>
      <left style="thick">
        <color rgb="FF002060"/>
      </left>
      <right style="thin">
        <color theme="0"/>
      </right>
      <top style="thick">
        <color rgb="FF002060"/>
      </top>
      <bottom/>
      <diagonal/>
    </border>
    <border>
      <left style="thin">
        <color theme="0"/>
      </left>
      <right style="thin">
        <color theme="0"/>
      </right>
      <top style="thick">
        <color rgb="FF002060"/>
      </top>
      <bottom/>
      <diagonal/>
    </border>
    <border>
      <left style="thick">
        <color rgb="FF002060"/>
      </left>
      <right style="thin">
        <color rgb="FF002060"/>
      </right>
      <top style="thick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ck">
        <color rgb="FF002060"/>
      </top>
      <bottom style="thin">
        <color rgb="FF002060"/>
      </bottom>
      <diagonal/>
    </border>
    <border>
      <left style="thin">
        <color rgb="FF002060"/>
      </left>
      <right style="thick">
        <color rgb="FF002060"/>
      </right>
      <top style="thick">
        <color rgb="FF002060"/>
      </top>
      <bottom style="thin">
        <color rgb="FF002060"/>
      </bottom>
      <diagonal/>
    </border>
    <border>
      <left style="thick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ck">
        <color rgb="FF002060"/>
      </right>
      <top style="thin">
        <color rgb="FF002060"/>
      </top>
      <bottom style="thin">
        <color rgb="FF002060"/>
      </bottom>
      <diagonal/>
    </border>
    <border>
      <left style="thick">
        <color rgb="FF002060"/>
      </left>
      <right style="thin">
        <color rgb="FF002060"/>
      </right>
      <top style="thin">
        <color rgb="FF002060"/>
      </top>
      <bottom style="thick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ck">
        <color rgb="FF002060"/>
      </bottom>
      <diagonal/>
    </border>
    <border>
      <left style="thin">
        <color rgb="FF002060"/>
      </left>
      <right style="thick">
        <color rgb="FF002060"/>
      </right>
      <top style="thin">
        <color rgb="FF002060"/>
      </top>
      <bottom style="thick">
        <color rgb="FF002060"/>
      </bottom>
      <diagonal/>
    </border>
    <border>
      <left style="thick">
        <color rgb="FF002060"/>
      </left>
      <right style="thin">
        <color theme="0"/>
      </right>
      <top/>
      <bottom style="thick">
        <color rgb="FF002060"/>
      </bottom>
      <diagonal/>
    </border>
    <border>
      <left style="thin">
        <color theme="0"/>
      </left>
      <right style="thin">
        <color theme="0"/>
      </right>
      <top/>
      <bottom style="thick">
        <color rgb="FF002060"/>
      </bottom>
      <diagonal/>
    </border>
    <border>
      <left style="thick">
        <color theme="9" tint="-0.24994659260841701"/>
      </left>
      <right style="thin">
        <color theme="0"/>
      </right>
      <top style="thick">
        <color theme="9" tint="-0.24994659260841701"/>
      </top>
      <bottom/>
      <diagonal/>
    </border>
    <border>
      <left style="thin">
        <color theme="0"/>
      </left>
      <right style="thin">
        <color theme="0"/>
      </right>
      <top style="thick">
        <color theme="9" tint="-0.24994659260841701"/>
      </top>
      <bottom/>
      <diagonal/>
    </border>
    <border>
      <left style="thin">
        <color theme="0"/>
      </left>
      <right/>
      <top style="thick">
        <color theme="9" tint="-0.24994659260841701"/>
      </top>
      <bottom style="thin">
        <color theme="0"/>
      </bottom>
      <diagonal/>
    </border>
    <border>
      <left/>
      <right/>
      <top style="thick">
        <color theme="9" tint="-0.24994659260841701"/>
      </top>
      <bottom style="thin">
        <color theme="0"/>
      </bottom>
      <diagonal/>
    </border>
    <border>
      <left/>
      <right style="thin">
        <color theme="0"/>
      </right>
      <top style="thick">
        <color theme="9" tint="-0.24994659260841701"/>
      </top>
      <bottom style="thin">
        <color theme="0"/>
      </bottom>
      <diagonal/>
    </border>
    <border>
      <left style="thin">
        <color theme="0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 style="thin">
        <color theme="0"/>
      </right>
      <top/>
      <bottom style="thick">
        <color theme="9" tint="-0.24994659260841701"/>
      </bottom>
      <diagonal/>
    </border>
    <border>
      <left style="thin">
        <color theme="0"/>
      </left>
      <right style="thin">
        <color theme="0"/>
      </right>
      <top/>
      <bottom style="thick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9" tint="-0.24994659260841701"/>
      </bottom>
      <diagonal/>
    </border>
    <border>
      <left style="thin">
        <color theme="0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9" tint="-0.24994659260841701"/>
      </left>
      <right style="thin">
        <color theme="9" tint="-0.24994659260841701"/>
      </right>
      <top style="thick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ck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n">
        <color theme="9" tint="-0.24994659260841701"/>
      </bottom>
      <diagonal/>
    </border>
    <border>
      <left style="thick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ck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ck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ck">
        <color theme="9" tint="-0.24994659260841701"/>
      </bottom>
      <diagonal/>
    </border>
    <border>
      <left style="thin">
        <color theme="9" tint="-0.24994659260841701"/>
      </left>
      <right style="thick">
        <color theme="9" tint="-0.24994659260841701"/>
      </right>
      <top style="thin">
        <color theme="9" tint="-0.24994659260841701"/>
      </top>
      <bottom style="thick">
        <color theme="9" tint="-0.24994659260841701"/>
      </bottom>
      <diagonal/>
    </border>
    <border>
      <left style="thin">
        <color rgb="FF008080"/>
      </left>
      <right style="thin">
        <color rgb="FF008080"/>
      </right>
      <top/>
      <bottom style="thin">
        <color rgb="FF00808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996633"/>
      </left>
      <right style="thin">
        <color rgb="FF996633"/>
      </right>
      <top/>
      <bottom style="thin">
        <color rgb="FF996633"/>
      </bottom>
      <diagonal/>
    </border>
    <border>
      <left style="thin">
        <color rgb="FF33CCCC"/>
      </left>
      <right style="thin">
        <color rgb="FF33CCCC"/>
      </right>
      <top/>
      <bottom style="thin">
        <color rgb="FF33CCCC"/>
      </bottom>
      <diagonal/>
    </border>
    <border>
      <left style="thin">
        <color rgb="FF33CCCC"/>
      </left>
      <right/>
      <top/>
      <bottom style="thin">
        <color rgb="FF33CCCC"/>
      </bottom>
      <diagonal/>
    </border>
    <border>
      <left style="thin">
        <color rgb="FF33CCCC"/>
      </left>
      <right style="thick">
        <color rgb="FF33CCCC"/>
      </right>
      <top/>
      <bottom style="thin">
        <color rgb="FF33CCCC"/>
      </bottom>
      <diagonal/>
    </border>
    <border>
      <left style="thick">
        <color rgb="FF33CCCC"/>
      </left>
      <right style="thin">
        <color rgb="FF008080"/>
      </right>
      <top/>
      <bottom style="thin">
        <color rgb="FF008080"/>
      </bottom>
      <diagonal/>
    </border>
    <border>
      <left style="thick">
        <color rgb="FF008080"/>
      </left>
      <right style="thin">
        <color theme="0"/>
      </right>
      <top style="thick">
        <color rgb="FF008080"/>
      </top>
      <bottom style="thick">
        <color rgb="FF008080"/>
      </bottom>
      <diagonal/>
    </border>
    <border>
      <left style="thin">
        <color theme="0"/>
      </left>
      <right style="thin">
        <color theme="0"/>
      </right>
      <top style="thick">
        <color rgb="FF008080"/>
      </top>
      <bottom style="thick">
        <color rgb="FF008080"/>
      </bottom>
      <diagonal/>
    </border>
    <border>
      <left style="thin">
        <color theme="0"/>
      </left>
      <right style="thick">
        <color rgb="FF008080"/>
      </right>
      <top style="thick">
        <color rgb="FF008080"/>
      </top>
      <bottom style="thick">
        <color rgb="FF008080"/>
      </bottom>
      <diagonal/>
    </border>
    <border>
      <left style="thin">
        <color theme="0"/>
      </left>
      <right style="thin">
        <color theme="0"/>
      </right>
      <top style="thick">
        <color rgb="FF002060"/>
      </top>
      <bottom style="thin">
        <color theme="0"/>
      </bottom>
      <diagonal/>
    </border>
    <border>
      <left style="thin">
        <color theme="0"/>
      </left>
      <right style="thick">
        <color rgb="FF002060"/>
      </right>
      <top style="thick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002060"/>
      </bottom>
      <diagonal/>
    </border>
    <border>
      <left style="thin">
        <color theme="0"/>
      </left>
      <right style="thick">
        <color rgb="FF002060"/>
      </right>
      <top style="thin">
        <color theme="0"/>
      </top>
      <bottom style="thick">
        <color rgb="FF002060"/>
      </bottom>
      <diagonal/>
    </border>
    <border>
      <left style="thick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ck">
        <color rgb="FF002060"/>
      </right>
      <top/>
      <bottom style="thin">
        <color rgb="FF002060"/>
      </bottom>
      <diagonal/>
    </border>
    <border>
      <left style="thick">
        <color rgb="FF996633"/>
      </left>
      <right style="thin">
        <color rgb="FF996633"/>
      </right>
      <top/>
      <bottom style="thin">
        <color rgb="FF996633"/>
      </bottom>
      <diagonal/>
    </border>
    <border>
      <left style="thin">
        <color rgb="FF996633"/>
      </left>
      <right style="thick">
        <color rgb="FF996633"/>
      </right>
      <top/>
      <bottom style="thin">
        <color rgb="FF996633"/>
      </bottom>
      <diagonal/>
    </border>
    <border>
      <left style="thin">
        <color theme="0"/>
      </left>
      <right style="thick">
        <color rgb="FF33CCCC"/>
      </right>
      <top style="thick">
        <color rgb="FF33CCCC"/>
      </top>
      <bottom style="thin">
        <color theme="0"/>
      </bottom>
      <diagonal/>
    </border>
    <border>
      <left style="thin">
        <color theme="0"/>
      </left>
      <right style="thick">
        <color rgb="FF33CCCC"/>
      </right>
      <top style="thin">
        <color theme="0"/>
      </top>
      <bottom style="thick">
        <color rgb="FF33CCCC"/>
      </bottom>
      <diagonal/>
    </border>
    <border>
      <left style="thin">
        <color theme="0"/>
      </left>
      <right/>
      <top style="thick">
        <color rgb="FF008080"/>
      </top>
      <bottom style="thick">
        <color rgb="FF008080"/>
      </bottom>
      <diagonal/>
    </border>
    <border>
      <left style="thin">
        <color rgb="FF008080"/>
      </left>
      <right/>
      <top style="thick">
        <color rgb="FF008080"/>
      </top>
      <bottom style="thin">
        <color rgb="FF008080"/>
      </bottom>
      <diagonal/>
    </border>
    <border>
      <left style="thin">
        <color rgb="FF008080"/>
      </left>
      <right/>
      <top style="thin">
        <color rgb="FF008080"/>
      </top>
      <bottom style="thin">
        <color rgb="FF008080"/>
      </bottom>
      <diagonal/>
    </border>
    <border>
      <left style="thin">
        <color rgb="FF008080"/>
      </left>
      <right/>
      <top style="thin">
        <color rgb="FF008080"/>
      </top>
      <bottom style="thick">
        <color rgb="FF008080"/>
      </bottom>
      <diagonal/>
    </border>
    <border>
      <left style="thin">
        <color rgb="FF002060"/>
      </left>
      <right/>
      <top style="thick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ck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thin">
        <color rgb="FF996633"/>
      </left>
      <right/>
      <top/>
      <bottom style="thin">
        <color rgb="FF996633"/>
      </bottom>
      <diagonal/>
    </border>
    <border>
      <left style="thin">
        <color rgb="FF996633"/>
      </left>
      <right/>
      <top style="thin">
        <color rgb="FF996633"/>
      </top>
      <bottom style="thin">
        <color rgb="FF996633"/>
      </bottom>
      <diagonal/>
    </border>
    <border>
      <left style="thin">
        <color rgb="FF996633"/>
      </left>
      <right/>
      <top style="thin">
        <color rgb="FF996633"/>
      </top>
      <bottom style="thick">
        <color rgb="FF996633"/>
      </bottom>
      <diagonal/>
    </border>
    <border>
      <left style="thin">
        <color rgb="FF996633"/>
      </left>
      <right/>
      <top style="thick">
        <color rgb="FF996633"/>
      </top>
      <bottom style="thin">
        <color rgb="FF996633"/>
      </bottom>
      <diagonal/>
    </border>
    <border>
      <left style="thin">
        <color theme="9" tint="-0.24994659260841701"/>
      </left>
      <right/>
      <top style="thick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ck">
        <color theme="9" tint="-0.24994659260841701"/>
      </bottom>
      <diagonal/>
    </border>
    <border>
      <left style="thin">
        <color theme="0"/>
      </left>
      <right style="thin">
        <color theme="0"/>
      </right>
      <top style="thick">
        <color rgb="FF33CCCC"/>
      </top>
      <bottom/>
      <diagonal/>
    </border>
    <border>
      <left style="thin">
        <color theme="0"/>
      </left>
      <right style="thin">
        <color theme="0"/>
      </right>
      <top/>
      <bottom style="thick">
        <color rgb="FF33CCCC"/>
      </bottom>
      <diagonal/>
    </border>
    <border>
      <left/>
      <right style="thin">
        <color rgb="FF008080"/>
      </right>
      <top style="thick">
        <color rgb="FF33CCCC"/>
      </top>
      <bottom style="thin">
        <color rgb="FF008080"/>
      </bottom>
      <diagonal/>
    </border>
    <border>
      <left/>
      <right style="thin">
        <color rgb="FF008080"/>
      </right>
      <top/>
      <bottom style="thin">
        <color rgb="FF008080"/>
      </bottom>
      <diagonal/>
    </border>
    <border>
      <left/>
      <right style="thin">
        <color rgb="FF008080"/>
      </right>
      <top style="thin">
        <color rgb="FF008080"/>
      </top>
      <bottom style="thin">
        <color rgb="FF008080"/>
      </bottom>
      <diagonal/>
    </border>
    <border>
      <left/>
      <right style="thin">
        <color rgb="FF008080"/>
      </right>
      <top style="thin">
        <color rgb="FF008080"/>
      </top>
      <bottom style="thick">
        <color rgb="FF33CCCC"/>
      </bottom>
      <diagonal/>
    </border>
  </borders>
  <cellStyleXfs count="7">
    <xf numFmtId="0" fontId="0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3" fillId="0" borderId="0"/>
    <xf numFmtId="0" fontId="14" fillId="0" borderId="0"/>
  </cellStyleXfs>
  <cellXfs count="41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2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1" fontId="8" fillId="0" borderId="28" xfId="0" applyNumberFormat="1" applyFont="1" applyFill="1" applyBorder="1" applyAlignment="1">
      <alignment horizontal="center" vertical="center"/>
    </xf>
    <xf numFmtId="164" fontId="8" fillId="0" borderId="28" xfId="0" applyNumberFormat="1" applyFont="1" applyFill="1" applyBorder="1" applyAlignment="1">
      <alignment horizontal="center" vertical="center"/>
    </xf>
    <xf numFmtId="164" fontId="8" fillId="7" borderId="28" xfId="0" applyNumberFormat="1" applyFont="1" applyFill="1" applyBorder="1" applyAlignment="1">
      <alignment horizontal="center" vertical="center"/>
    </xf>
    <xf numFmtId="164" fontId="8" fillId="8" borderId="28" xfId="0" applyNumberFormat="1" applyFont="1" applyFill="1" applyBorder="1" applyAlignment="1">
      <alignment horizontal="center" vertical="center"/>
    </xf>
    <xf numFmtId="164" fontId="8" fillId="0" borderId="29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8" fillId="0" borderId="12" xfId="0" applyNumberFormat="1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/>
    </xf>
    <xf numFmtId="164" fontId="8" fillId="7" borderId="12" xfId="0" applyNumberFormat="1" applyFont="1" applyFill="1" applyBorder="1" applyAlignment="1">
      <alignment horizontal="center" vertical="center"/>
    </xf>
    <xf numFmtId="164" fontId="8" fillId="8" borderId="12" xfId="0" applyNumberFormat="1" applyFont="1" applyFill="1" applyBorder="1" applyAlignment="1">
      <alignment horizontal="center" vertical="center"/>
    </xf>
    <xf numFmtId="164" fontId="8" fillId="0" borderId="3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left" vertical="center"/>
    </xf>
    <xf numFmtId="1" fontId="8" fillId="0" borderId="33" xfId="0" applyNumberFormat="1" applyFont="1" applyFill="1" applyBorder="1" applyAlignment="1">
      <alignment horizontal="center" vertical="center"/>
    </xf>
    <xf numFmtId="164" fontId="8" fillId="0" borderId="33" xfId="0" applyNumberFormat="1" applyFont="1" applyFill="1" applyBorder="1" applyAlignment="1">
      <alignment horizontal="center" vertical="center"/>
    </xf>
    <xf numFmtId="164" fontId="8" fillId="7" borderId="33" xfId="0" applyNumberFormat="1" applyFont="1" applyFill="1" applyBorder="1" applyAlignment="1">
      <alignment horizontal="center" vertical="center"/>
    </xf>
    <xf numFmtId="164" fontId="8" fillId="8" borderId="33" xfId="0" applyNumberFormat="1" applyFont="1" applyFill="1" applyBorder="1" applyAlignment="1">
      <alignment horizontal="center" vertical="center"/>
    </xf>
    <xf numFmtId="164" fontId="8" fillId="0" borderId="3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2" applyNumberFormat="1" applyFont="1" applyAlignment="1">
      <alignment horizontal="center" vertical="center"/>
    </xf>
    <xf numFmtId="0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left" vertical="center"/>
    </xf>
    <xf numFmtId="0" fontId="3" fillId="0" borderId="55" xfId="2" applyFont="1" applyFill="1" applyBorder="1" applyAlignment="1">
      <alignment horizontal="center" vertical="center"/>
    </xf>
    <xf numFmtId="3" fontId="8" fillId="0" borderId="55" xfId="2" applyNumberFormat="1" applyFont="1" applyFill="1" applyBorder="1" applyAlignment="1">
      <alignment horizontal="center" vertical="center"/>
    </xf>
    <xf numFmtId="164" fontId="8" fillId="0" borderId="55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left" vertical="center"/>
    </xf>
    <xf numFmtId="3" fontId="8" fillId="0" borderId="11" xfId="2" applyNumberFormat="1" applyFont="1" applyFill="1" applyBorder="1" applyAlignment="1">
      <alignment horizontal="center" vertical="center"/>
    </xf>
    <xf numFmtId="164" fontId="8" fillId="0" borderId="11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0" fontId="3" fillId="0" borderId="60" xfId="2" applyFont="1" applyFill="1" applyBorder="1" applyAlignment="1">
      <alignment horizontal="left" vertical="center"/>
    </xf>
    <xf numFmtId="3" fontId="8" fillId="0" borderId="60" xfId="2" applyNumberFormat="1" applyFont="1" applyFill="1" applyBorder="1" applyAlignment="1">
      <alignment horizontal="center" vertical="center"/>
    </xf>
    <xf numFmtId="164" fontId="8" fillId="0" borderId="60" xfId="2" applyNumberFormat="1" applyFont="1" applyFill="1" applyBorder="1" applyAlignment="1">
      <alignment horizontal="center" vertical="center"/>
    </xf>
    <xf numFmtId="1" fontId="8" fillId="0" borderId="60" xfId="2" applyNumberFormat="1" applyFont="1" applyFill="1" applyBorder="1" applyAlignment="1">
      <alignment horizontal="center" vertical="center"/>
    </xf>
    <xf numFmtId="0" fontId="3" fillId="0" borderId="60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3" fillId="10" borderId="54" xfId="2" applyFont="1" applyFill="1" applyBorder="1" applyAlignment="1">
      <alignment horizontal="center" vertical="center"/>
    </xf>
    <xf numFmtId="0" fontId="3" fillId="10" borderId="55" xfId="2" applyFont="1" applyFill="1" applyBorder="1" applyAlignment="1">
      <alignment horizontal="center" vertical="center"/>
    </xf>
    <xf numFmtId="0" fontId="3" fillId="10" borderId="55" xfId="2" applyFont="1" applyFill="1" applyBorder="1" applyAlignment="1">
      <alignment horizontal="left" vertical="center"/>
    </xf>
    <xf numFmtId="3" fontId="8" fillId="10" borderId="55" xfId="2" applyNumberFormat="1" applyFont="1" applyFill="1" applyBorder="1" applyAlignment="1">
      <alignment horizontal="center" vertical="center"/>
    </xf>
    <xf numFmtId="164" fontId="8" fillId="10" borderId="55" xfId="2" applyNumberFormat="1" applyFont="1" applyFill="1" applyBorder="1" applyAlignment="1">
      <alignment horizontal="center" vertical="center"/>
    </xf>
    <xf numFmtId="1" fontId="8" fillId="10" borderId="55" xfId="2" applyNumberFormat="1" applyFont="1" applyFill="1" applyBorder="1" applyAlignment="1">
      <alignment horizontal="center" vertical="center"/>
    </xf>
    <xf numFmtId="0" fontId="3" fillId="10" borderId="57" xfId="2" applyFont="1" applyFill="1" applyBorder="1" applyAlignment="1">
      <alignment horizontal="center" vertical="center"/>
    </xf>
    <xf numFmtId="0" fontId="3" fillId="10" borderId="11" xfId="2" applyFont="1" applyFill="1" applyBorder="1" applyAlignment="1">
      <alignment horizontal="center" vertical="center"/>
    </xf>
    <xf numFmtId="0" fontId="3" fillId="10" borderId="11" xfId="2" applyFont="1" applyFill="1" applyBorder="1" applyAlignment="1">
      <alignment horizontal="left" vertical="center"/>
    </xf>
    <xf numFmtId="3" fontId="8" fillId="10" borderId="11" xfId="2" applyNumberFormat="1" applyFont="1" applyFill="1" applyBorder="1" applyAlignment="1">
      <alignment horizontal="center" vertical="center"/>
    </xf>
    <xf numFmtId="164" fontId="8" fillId="10" borderId="11" xfId="2" applyNumberFormat="1" applyFont="1" applyFill="1" applyBorder="1" applyAlignment="1">
      <alignment horizontal="center" vertical="center"/>
    </xf>
    <xf numFmtId="1" fontId="8" fillId="10" borderId="11" xfId="2" applyNumberFormat="1" applyFont="1" applyFill="1" applyBorder="1" applyAlignment="1">
      <alignment horizontal="center" vertical="center"/>
    </xf>
    <xf numFmtId="0" fontId="3" fillId="10" borderId="3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10" borderId="21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left" vertical="center"/>
    </xf>
    <xf numFmtId="1" fontId="3" fillId="10" borderId="10" xfId="0" applyNumberFormat="1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horizontal="center" vertical="center"/>
    </xf>
    <xf numFmtId="1" fontId="3" fillId="10" borderId="14" xfId="0" applyNumberFormat="1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 wrapText="1"/>
    </xf>
    <xf numFmtId="0" fontId="9" fillId="4" borderId="42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left" vertical="center"/>
    </xf>
    <xf numFmtId="1" fontId="8" fillId="10" borderId="12" xfId="0" applyNumberFormat="1" applyFont="1" applyFill="1" applyBorder="1" applyAlignment="1">
      <alignment horizontal="center" vertical="center"/>
    </xf>
    <xf numFmtId="164" fontId="8" fillId="10" borderId="12" xfId="0" applyNumberFormat="1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vertical="center"/>
    </xf>
    <xf numFmtId="164" fontId="8" fillId="10" borderId="31" xfId="0" applyNumberFormat="1" applyFont="1" applyFill="1" applyBorder="1" applyAlignment="1">
      <alignment horizontal="center" vertical="center"/>
    </xf>
    <xf numFmtId="0" fontId="4" fillId="0" borderId="0" xfId="4" applyFont="1" applyBorder="1" applyAlignment="1">
      <alignment vertical="center"/>
    </xf>
    <xf numFmtId="0" fontId="3" fillId="0" borderId="0" xfId="4" applyFont="1" applyAlignment="1">
      <alignment vertical="center"/>
    </xf>
    <xf numFmtId="0" fontId="3" fillId="0" borderId="0" xfId="4" applyFont="1" applyAlignment="1">
      <alignment horizontal="center" vertical="center"/>
    </xf>
    <xf numFmtId="0" fontId="2" fillId="5" borderId="79" xfId="0" applyFont="1" applyFill="1" applyBorder="1" applyAlignment="1">
      <alignment horizontal="center" vertical="center" wrapText="1"/>
    </xf>
    <xf numFmtId="0" fontId="3" fillId="0" borderId="84" xfId="2" applyFont="1" applyFill="1" applyBorder="1" applyAlignment="1">
      <alignment horizontal="center" vertical="center"/>
    </xf>
    <xf numFmtId="0" fontId="3" fillId="0" borderId="85" xfId="2" applyFont="1" applyFill="1" applyBorder="1" applyAlignment="1">
      <alignment horizontal="center" vertical="center"/>
    </xf>
    <xf numFmtId="0" fontId="3" fillId="0" borderId="85" xfId="2" applyFont="1" applyFill="1" applyBorder="1" applyAlignment="1">
      <alignment horizontal="left" vertical="center"/>
    </xf>
    <xf numFmtId="0" fontId="8" fillId="0" borderId="85" xfId="2" applyNumberFormat="1" applyFont="1" applyFill="1" applyBorder="1" applyAlignment="1">
      <alignment horizontal="center" vertical="center"/>
    </xf>
    <xf numFmtId="164" fontId="8" fillId="0" borderId="85" xfId="2" applyNumberFormat="1" applyFont="1" applyFill="1" applyBorder="1" applyAlignment="1">
      <alignment horizontal="center" vertical="center"/>
    </xf>
    <xf numFmtId="1" fontId="8" fillId="0" borderId="85" xfId="2" applyNumberFormat="1" applyFont="1" applyFill="1" applyBorder="1" applyAlignment="1">
      <alignment horizontal="center" vertical="center"/>
    </xf>
    <xf numFmtId="164" fontId="8" fillId="0" borderId="86" xfId="2" applyNumberFormat="1" applyFont="1" applyFill="1" applyBorder="1" applyAlignment="1">
      <alignment horizontal="center" vertical="center"/>
    </xf>
    <xf numFmtId="0" fontId="3" fillId="0" borderId="87" xfId="2" applyFont="1" applyFill="1" applyBorder="1" applyAlignment="1">
      <alignment horizontal="center" vertical="center"/>
    </xf>
    <xf numFmtId="0" fontId="3" fillId="0" borderId="88" xfId="2" applyFont="1" applyFill="1" applyBorder="1" applyAlignment="1">
      <alignment horizontal="center" vertical="center"/>
    </xf>
    <xf numFmtId="0" fontId="3" fillId="0" borderId="88" xfId="2" applyFont="1" applyFill="1" applyBorder="1" applyAlignment="1">
      <alignment horizontal="left" vertical="center"/>
    </xf>
    <xf numFmtId="0" fontId="8" fillId="0" borderId="88" xfId="2" applyNumberFormat="1" applyFont="1" applyFill="1" applyBorder="1" applyAlignment="1">
      <alignment horizontal="center" vertical="center"/>
    </xf>
    <xf numFmtId="164" fontId="8" fillId="0" borderId="88" xfId="2" applyNumberFormat="1" applyFont="1" applyFill="1" applyBorder="1" applyAlignment="1">
      <alignment horizontal="center" vertical="center"/>
    </xf>
    <xf numFmtId="1" fontId="8" fillId="0" borderId="88" xfId="2" applyNumberFormat="1" applyFont="1" applyFill="1" applyBorder="1" applyAlignment="1">
      <alignment horizontal="center" vertical="center"/>
    </xf>
    <xf numFmtId="164" fontId="8" fillId="0" borderId="89" xfId="2" applyNumberFormat="1" applyFont="1" applyFill="1" applyBorder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8" fillId="0" borderId="0" xfId="2" applyNumberFormat="1" applyFont="1" applyFill="1" applyAlignment="1">
      <alignment horizontal="center" vertical="center"/>
    </xf>
    <xf numFmtId="0" fontId="8" fillId="0" borderId="0" xfId="2" applyNumberFormat="1" applyFont="1" applyFill="1" applyAlignment="1">
      <alignment vertical="center"/>
    </xf>
    <xf numFmtId="0" fontId="3" fillId="10" borderId="81" xfId="2" applyFont="1" applyFill="1" applyBorder="1" applyAlignment="1">
      <alignment horizontal="center" vertical="center"/>
    </xf>
    <xf numFmtId="0" fontId="3" fillId="10" borderId="82" xfId="2" applyFont="1" applyFill="1" applyBorder="1" applyAlignment="1">
      <alignment horizontal="center" vertical="center"/>
    </xf>
    <xf numFmtId="0" fontId="3" fillId="10" borderId="82" xfId="2" applyFont="1" applyFill="1" applyBorder="1" applyAlignment="1">
      <alignment horizontal="left" vertical="center"/>
    </xf>
    <xf numFmtId="0" fontId="8" fillId="10" borderId="82" xfId="2" applyNumberFormat="1" applyFont="1" applyFill="1" applyBorder="1" applyAlignment="1">
      <alignment horizontal="center" vertical="center"/>
    </xf>
    <xf numFmtId="164" fontId="8" fillId="10" borderId="82" xfId="2" applyNumberFormat="1" applyFont="1" applyFill="1" applyBorder="1" applyAlignment="1">
      <alignment horizontal="center" vertical="center"/>
    </xf>
    <xf numFmtId="1" fontId="8" fillId="10" borderId="82" xfId="2" applyNumberFormat="1" applyFont="1" applyFill="1" applyBorder="1" applyAlignment="1">
      <alignment horizontal="center" vertical="center"/>
    </xf>
    <xf numFmtId="164" fontId="8" fillId="10" borderId="83" xfId="2" applyNumberFormat="1" applyFont="1" applyFill="1" applyBorder="1" applyAlignment="1">
      <alignment horizontal="center" vertical="center"/>
    </xf>
    <xf numFmtId="0" fontId="3" fillId="10" borderId="84" xfId="2" applyFont="1" applyFill="1" applyBorder="1" applyAlignment="1">
      <alignment horizontal="center" vertical="center"/>
    </xf>
    <xf numFmtId="0" fontId="3" fillId="10" borderId="85" xfId="2" applyFont="1" applyFill="1" applyBorder="1" applyAlignment="1">
      <alignment horizontal="center" vertical="center"/>
    </xf>
    <xf numFmtId="0" fontId="3" fillId="10" borderId="85" xfId="2" applyFont="1" applyFill="1" applyBorder="1" applyAlignment="1">
      <alignment horizontal="left" vertical="center"/>
    </xf>
    <xf numFmtId="0" fontId="8" fillId="10" borderId="85" xfId="2" applyNumberFormat="1" applyFont="1" applyFill="1" applyBorder="1" applyAlignment="1">
      <alignment horizontal="center" vertical="center"/>
    </xf>
    <xf numFmtId="164" fontId="8" fillId="10" borderId="85" xfId="2" applyNumberFormat="1" applyFont="1" applyFill="1" applyBorder="1" applyAlignment="1">
      <alignment horizontal="center" vertical="center"/>
    </xf>
    <xf numFmtId="1" fontId="8" fillId="10" borderId="85" xfId="2" applyNumberFormat="1" applyFont="1" applyFill="1" applyBorder="1" applyAlignment="1">
      <alignment horizontal="center" vertical="center"/>
    </xf>
    <xf numFmtId="164" fontId="8" fillId="10" borderId="86" xfId="2" applyNumberFormat="1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horizontal="center" vertical="center"/>
    </xf>
    <xf numFmtId="0" fontId="3" fillId="0" borderId="90" xfId="0" applyFont="1" applyFill="1" applyBorder="1" applyAlignment="1">
      <alignment horizontal="center" vertical="center"/>
    </xf>
    <xf numFmtId="0" fontId="3" fillId="0" borderId="90" xfId="0" applyFont="1" applyFill="1" applyBorder="1" applyAlignment="1">
      <alignment vertical="center"/>
    </xf>
    <xf numFmtId="164" fontId="3" fillId="0" borderId="90" xfId="0" applyNumberFormat="1" applyFont="1" applyFill="1" applyBorder="1" applyAlignment="1">
      <alignment horizontal="center" vertical="center"/>
    </xf>
    <xf numFmtId="164" fontId="3" fillId="0" borderId="91" xfId="0" applyNumberFormat="1" applyFont="1" applyFill="1" applyBorder="1" applyAlignment="1">
      <alignment horizontal="center" vertical="center"/>
    </xf>
    <xf numFmtId="164" fontId="3" fillId="0" borderId="92" xfId="0" applyNumberFormat="1" applyFont="1" applyFill="1" applyBorder="1" applyAlignment="1">
      <alignment horizontal="center" vertical="center"/>
    </xf>
    <xf numFmtId="164" fontId="3" fillId="0" borderId="93" xfId="0" applyNumberFormat="1" applyFont="1" applyFill="1" applyBorder="1" applyAlignment="1">
      <alignment horizontal="center" vertical="center"/>
    </xf>
    <xf numFmtId="1" fontId="3" fillId="0" borderId="94" xfId="0" applyNumberFormat="1" applyFont="1" applyFill="1" applyBorder="1" applyAlignment="1">
      <alignment horizontal="center" vertical="center"/>
    </xf>
    <xf numFmtId="0" fontId="3" fillId="0" borderId="49" xfId="2" applyFont="1" applyFill="1" applyBorder="1" applyAlignment="1">
      <alignment horizontal="center" vertical="center"/>
    </xf>
    <xf numFmtId="0" fontId="3" fillId="0" borderId="50" xfId="2" applyFont="1" applyFill="1" applyBorder="1" applyAlignment="1">
      <alignment horizontal="center" vertical="center"/>
    </xf>
    <xf numFmtId="0" fontId="3" fillId="0" borderId="50" xfId="2" applyFont="1" applyFill="1" applyBorder="1" applyAlignment="1">
      <alignment horizontal="left" vertical="center"/>
    </xf>
    <xf numFmtId="0" fontId="3" fillId="0" borderId="44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/>
    </xf>
    <xf numFmtId="0" fontId="3" fillId="0" borderId="46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left" vertical="center"/>
    </xf>
    <xf numFmtId="164" fontId="3" fillId="0" borderId="24" xfId="0" applyNumberFormat="1" applyFont="1" applyFill="1" applyBorder="1" applyAlignment="1">
      <alignment horizontal="center" vertical="center"/>
    </xf>
    <xf numFmtId="164" fontId="3" fillId="0" borderId="95" xfId="0" applyNumberFormat="1" applyFont="1" applyFill="1" applyBorder="1" applyAlignment="1">
      <alignment horizontal="center" vertical="center"/>
    </xf>
    <xf numFmtId="164" fontId="3" fillId="0" borderId="26" xfId="0" applyNumberFormat="1" applyFont="1" applyFill="1" applyBorder="1" applyAlignment="1">
      <alignment horizontal="center" vertical="center"/>
    </xf>
    <xf numFmtId="0" fontId="2" fillId="9" borderId="97" xfId="0" applyFont="1" applyFill="1" applyBorder="1" applyAlignment="1">
      <alignment horizontal="center" vertical="center"/>
    </xf>
    <xf numFmtId="0" fontId="2" fillId="9" borderId="98" xfId="0" applyFont="1" applyFill="1" applyBorder="1" applyAlignment="1">
      <alignment horizontal="center" vertical="center" wrapText="1"/>
    </xf>
    <xf numFmtId="0" fontId="2" fillId="9" borderId="98" xfId="0" applyFont="1" applyFill="1" applyBorder="1" applyAlignment="1">
      <alignment horizontal="center" vertical="center"/>
    </xf>
    <xf numFmtId="0" fontId="2" fillId="9" borderId="99" xfId="0" applyFont="1" applyFill="1" applyBorder="1" applyAlignment="1">
      <alignment horizontal="center" vertical="center" wrapText="1"/>
    </xf>
    <xf numFmtId="164" fontId="8" fillId="0" borderId="50" xfId="2" applyNumberFormat="1" applyFont="1" applyFill="1" applyBorder="1" applyAlignment="1">
      <alignment horizontal="center" vertical="center"/>
    </xf>
    <xf numFmtId="1" fontId="8" fillId="0" borderId="50" xfId="2" applyNumberFormat="1" applyFont="1" applyFill="1" applyBorder="1" applyAlignment="1">
      <alignment horizontal="center" vertical="center"/>
    </xf>
    <xf numFmtId="164" fontId="8" fillId="0" borderId="51" xfId="2" applyNumberFormat="1" applyFont="1" applyFill="1" applyBorder="1" applyAlignment="1">
      <alignment horizontal="center" vertical="center"/>
    </xf>
    <xf numFmtId="164" fontId="8" fillId="0" borderId="1" xfId="2" applyNumberFormat="1" applyFont="1" applyFill="1" applyBorder="1" applyAlignment="1">
      <alignment horizontal="center" vertical="center"/>
    </xf>
    <xf numFmtId="1" fontId="8" fillId="0" borderId="1" xfId="2" applyNumberFormat="1" applyFont="1" applyFill="1" applyBorder="1" applyAlignment="1">
      <alignment horizontal="center" vertical="center"/>
    </xf>
    <xf numFmtId="164" fontId="8" fillId="0" borderId="45" xfId="2" applyNumberFormat="1" applyFont="1" applyFill="1" applyBorder="1" applyAlignment="1">
      <alignment horizontal="center" vertical="center"/>
    </xf>
    <xf numFmtId="2" fontId="8" fillId="0" borderId="1" xfId="2" applyNumberFormat="1" applyFont="1" applyFill="1" applyBorder="1" applyAlignment="1">
      <alignment horizontal="center" vertical="center"/>
    </xf>
    <xf numFmtId="164" fontId="8" fillId="0" borderId="47" xfId="2" applyNumberFormat="1" applyFont="1" applyFill="1" applyBorder="1" applyAlignment="1">
      <alignment horizontal="center" vertical="center"/>
    </xf>
    <xf numFmtId="1" fontId="8" fillId="0" borderId="47" xfId="2" applyNumberFormat="1" applyFont="1" applyFill="1" applyBorder="1" applyAlignment="1">
      <alignment horizontal="center" vertical="center"/>
    </xf>
    <xf numFmtId="164" fontId="8" fillId="0" borderId="48" xfId="2" applyNumberFormat="1" applyFont="1" applyFill="1" applyBorder="1" applyAlignment="1">
      <alignment horizontal="center" vertical="center"/>
    </xf>
    <xf numFmtId="164" fontId="8" fillId="0" borderId="0" xfId="2" applyNumberFormat="1" applyFont="1" applyFill="1" applyAlignment="1">
      <alignment horizontal="center" vertical="center"/>
    </xf>
    <xf numFmtId="164" fontId="8" fillId="0" borderId="0" xfId="2" applyNumberFormat="1" applyFont="1" applyFill="1" applyAlignment="1">
      <alignment vertical="center"/>
    </xf>
    <xf numFmtId="0" fontId="3" fillId="10" borderId="49" xfId="2" applyFont="1" applyFill="1" applyBorder="1" applyAlignment="1">
      <alignment horizontal="center" vertical="center"/>
    </xf>
    <xf numFmtId="0" fontId="3" fillId="10" borderId="50" xfId="2" applyFont="1" applyFill="1" applyBorder="1" applyAlignment="1">
      <alignment horizontal="center" vertical="center"/>
    </xf>
    <xf numFmtId="0" fontId="3" fillId="10" borderId="50" xfId="2" applyFont="1" applyFill="1" applyBorder="1" applyAlignment="1">
      <alignment horizontal="left" vertical="center"/>
    </xf>
    <xf numFmtId="164" fontId="8" fillId="10" borderId="50" xfId="2" applyNumberFormat="1" applyFont="1" applyFill="1" applyBorder="1" applyAlignment="1">
      <alignment horizontal="center" vertical="center"/>
    </xf>
    <xf numFmtId="1" fontId="8" fillId="10" borderId="50" xfId="2" applyNumberFormat="1" applyFont="1" applyFill="1" applyBorder="1" applyAlignment="1">
      <alignment horizontal="center" vertical="center"/>
    </xf>
    <xf numFmtId="164" fontId="8" fillId="10" borderId="51" xfId="2" applyNumberFormat="1" applyFont="1" applyFill="1" applyBorder="1" applyAlignment="1">
      <alignment horizontal="center" vertical="center"/>
    </xf>
    <xf numFmtId="0" fontId="3" fillId="10" borderId="44" xfId="2" applyFont="1" applyFill="1" applyBorder="1" applyAlignment="1">
      <alignment horizontal="center" vertical="center"/>
    </xf>
    <xf numFmtId="0" fontId="3" fillId="10" borderId="1" xfId="2" applyFont="1" applyFill="1" applyBorder="1" applyAlignment="1">
      <alignment horizontal="center" vertical="center"/>
    </xf>
    <xf numFmtId="0" fontId="3" fillId="10" borderId="1" xfId="2" applyFont="1" applyFill="1" applyBorder="1" applyAlignment="1">
      <alignment horizontal="left" vertical="center"/>
    </xf>
    <xf numFmtId="164" fontId="8" fillId="10" borderId="1" xfId="2" applyNumberFormat="1" applyFont="1" applyFill="1" applyBorder="1" applyAlignment="1">
      <alignment horizontal="center" vertical="center"/>
    </xf>
    <xf numFmtId="1" fontId="8" fillId="10" borderId="1" xfId="2" applyNumberFormat="1" applyFont="1" applyFill="1" applyBorder="1" applyAlignment="1">
      <alignment horizontal="center" vertical="center"/>
    </xf>
    <xf numFmtId="164" fontId="8" fillId="10" borderId="45" xfId="2" applyNumberFormat="1" applyFont="1" applyFill="1" applyBorder="1" applyAlignment="1">
      <alignment horizontal="center" vertical="center"/>
    </xf>
    <xf numFmtId="0" fontId="9" fillId="11" borderId="102" xfId="2" applyFont="1" applyFill="1" applyBorder="1" applyAlignment="1">
      <alignment horizontal="center" vertical="center" wrapText="1"/>
    </xf>
    <xf numFmtId="0" fontId="3" fillId="0" borderId="54" xfId="2" applyFont="1" applyFill="1" applyBorder="1" applyAlignment="1">
      <alignment horizontal="center" vertical="center"/>
    </xf>
    <xf numFmtId="0" fontId="3" fillId="0" borderId="55" xfId="2" applyFont="1" applyFill="1" applyBorder="1" applyAlignment="1">
      <alignment horizontal="left" vertical="center"/>
    </xf>
    <xf numFmtId="1" fontId="8" fillId="0" borderId="55" xfId="2" applyNumberFormat="1" applyFont="1" applyFill="1" applyBorder="1" applyAlignment="1">
      <alignment horizontal="center" vertical="center"/>
    </xf>
    <xf numFmtId="164" fontId="8" fillId="0" borderId="56" xfId="2" applyNumberFormat="1" applyFont="1" applyFill="1" applyBorder="1" applyAlignment="1">
      <alignment horizontal="center" vertical="center"/>
    </xf>
    <xf numFmtId="0" fontId="3" fillId="0" borderId="57" xfId="2" applyFont="1" applyFill="1" applyBorder="1" applyAlignment="1">
      <alignment horizontal="center" vertical="center"/>
    </xf>
    <xf numFmtId="164" fontId="8" fillId="0" borderId="58" xfId="2" applyNumberFormat="1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164" fontId="8" fillId="0" borderId="61" xfId="2" applyNumberFormat="1" applyFont="1" applyFill="1" applyBorder="1" applyAlignment="1">
      <alignment horizontal="center" vertical="center"/>
    </xf>
    <xf numFmtId="3" fontId="8" fillId="0" borderId="0" xfId="2" applyNumberFormat="1" applyFont="1" applyFill="1" applyAlignment="1">
      <alignment horizontal="center" vertical="center"/>
    </xf>
    <xf numFmtId="164" fontId="8" fillId="10" borderId="56" xfId="2" applyNumberFormat="1" applyFont="1" applyFill="1" applyBorder="1" applyAlignment="1">
      <alignment horizontal="center" vertical="center"/>
    </xf>
    <xf numFmtId="164" fontId="8" fillId="10" borderId="58" xfId="2" applyNumberFormat="1" applyFont="1" applyFill="1" applyBorder="1" applyAlignment="1">
      <alignment horizontal="center" vertical="center"/>
    </xf>
    <xf numFmtId="0" fontId="3" fillId="10" borderId="104" xfId="2" applyFont="1" applyFill="1" applyBorder="1" applyAlignment="1">
      <alignment horizontal="center" vertical="center"/>
    </xf>
    <xf numFmtId="0" fontId="3" fillId="10" borderId="91" xfId="2" applyFont="1" applyFill="1" applyBorder="1" applyAlignment="1">
      <alignment horizontal="center" vertical="center"/>
    </xf>
    <xf numFmtId="0" fontId="3" fillId="10" borderId="91" xfId="2" applyFont="1" applyFill="1" applyBorder="1" applyAlignment="1">
      <alignment horizontal="left" vertical="center"/>
    </xf>
    <xf numFmtId="3" fontId="8" fillId="10" borderId="91" xfId="2" applyNumberFormat="1" applyFont="1" applyFill="1" applyBorder="1" applyAlignment="1">
      <alignment horizontal="center" vertical="center"/>
    </xf>
    <xf numFmtId="1" fontId="8" fillId="10" borderId="91" xfId="2" applyNumberFormat="1" applyFont="1" applyFill="1" applyBorder="1" applyAlignment="1">
      <alignment horizontal="center" vertical="center"/>
    </xf>
    <xf numFmtId="164" fontId="8" fillId="10" borderId="91" xfId="2" applyNumberFormat="1" applyFont="1" applyFill="1" applyBorder="1" applyAlignment="1">
      <alignment horizontal="center" vertical="center"/>
    </xf>
    <xf numFmtId="164" fontId="8" fillId="10" borderId="105" xfId="2" applyNumberFormat="1" applyFont="1" applyFill="1" applyBorder="1" applyAlignment="1">
      <alignment horizontal="center" vertical="center"/>
    </xf>
    <xf numFmtId="0" fontId="3" fillId="0" borderId="106" xfId="0" applyFont="1" applyFill="1" applyBorder="1" applyAlignment="1">
      <alignment horizontal="center" vertical="center"/>
    </xf>
    <xf numFmtId="0" fontId="3" fillId="0" borderId="92" xfId="0" applyFont="1" applyFill="1" applyBorder="1" applyAlignment="1">
      <alignment horizontal="center" vertical="center"/>
    </xf>
    <xf numFmtId="1" fontId="8" fillId="0" borderId="92" xfId="0" applyNumberFormat="1" applyFont="1" applyFill="1" applyBorder="1" applyAlignment="1">
      <alignment horizontal="center" vertical="center"/>
    </xf>
    <xf numFmtId="164" fontId="8" fillId="0" borderId="92" xfId="0" applyNumberFormat="1" applyFont="1" applyFill="1" applyBorder="1" applyAlignment="1">
      <alignment horizontal="center" vertical="center"/>
    </xf>
    <xf numFmtId="164" fontId="8" fillId="7" borderId="92" xfId="0" applyNumberFormat="1" applyFont="1" applyFill="1" applyBorder="1" applyAlignment="1">
      <alignment horizontal="center" vertical="center"/>
    </xf>
    <xf numFmtId="164" fontId="8" fillId="8" borderId="92" xfId="0" applyNumberFormat="1" applyFont="1" applyFill="1" applyBorder="1" applyAlignment="1">
      <alignment horizontal="center" vertical="center"/>
    </xf>
    <xf numFmtId="164" fontId="8" fillId="0" borderId="107" xfId="0" applyNumberFormat="1" applyFont="1" applyFill="1" applyBorder="1" applyAlignment="1">
      <alignment horizontal="center" vertical="center"/>
    </xf>
    <xf numFmtId="0" fontId="3" fillId="0" borderId="92" xfId="0" applyFont="1" applyFill="1" applyBorder="1" applyAlignment="1">
      <alignment vertical="center"/>
    </xf>
    <xf numFmtId="0" fontId="3" fillId="0" borderId="81" xfId="2" applyFont="1" applyFill="1" applyBorder="1" applyAlignment="1">
      <alignment horizontal="center" vertical="center"/>
    </xf>
    <xf numFmtId="0" fontId="3" fillId="0" borderId="82" xfId="2" applyFont="1" applyFill="1" applyBorder="1" applyAlignment="1">
      <alignment horizontal="center" vertical="center"/>
    </xf>
    <xf numFmtId="0" fontId="3" fillId="0" borderId="82" xfId="2" applyFont="1" applyFill="1" applyBorder="1" applyAlignment="1">
      <alignment horizontal="left" vertical="center"/>
    </xf>
    <xf numFmtId="0" fontId="8" fillId="0" borderId="82" xfId="2" applyNumberFormat="1" applyFont="1" applyFill="1" applyBorder="1" applyAlignment="1">
      <alignment horizontal="center" vertical="center"/>
    </xf>
    <xf numFmtId="164" fontId="8" fillId="0" borderId="82" xfId="2" applyNumberFormat="1" applyFont="1" applyFill="1" applyBorder="1" applyAlignment="1">
      <alignment horizontal="center" vertical="center"/>
    </xf>
    <xf numFmtId="1" fontId="8" fillId="0" borderId="82" xfId="2" applyNumberFormat="1" applyFont="1" applyFill="1" applyBorder="1" applyAlignment="1">
      <alignment horizontal="center" vertical="center"/>
    </xf>
    <xf numFmtId="164" fontId="8" fillId="0" borderId="83" xfId="2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0" fontId="3" fillId="10" borderId="106" xfId="0" applyFont="1" applyFill="1" applyBorder="1" applyAlignment="1">
      <alignment horizontal="center" vertical="center"/>
    </xf>
    <xf numFmtId="0" fontId="3" fillId="10" borderId="92" xfId="0" applyFont="1" applyFill="1" applyBorder="1" applyAlignment="1">
      <alignment horizontal="center" vertical="center"/>
    </xf>
    <xf numFmtId="0" fontId="3" fillId="10" borderId="92" xfId="0" applyFont="1" applyFill="1" applyBorder="1" applyAlignment="1">
      <alignment horizontal="left" vertical="center"/>
    </xf>
    <xf numFmtId="1" fontId="8" fillId="10" borderId="92" xfId="0" applyNumberFormat="1" applyFont="1" applyFill="1" applyBorder="1" applyAlignment="1">
      <alignment horizontal="center" vertical="center"/>
    </xf>
    <xf numFmtId="164" fontId="8" fillId="10" borderId="92" xfId="0" applyNumberFormat="1" applyFont="1" applyFill="1" applyBorder="1" applyAlignment="1">
      <alignment horizontal="center" vertical="center"/>
    </xf>
    <xf numFmtId="164" fontId="8" fillId="10" borderId="107" xfId="0" applyNumberFormat="1" applyFont="1" applyFill="1" applyBorder="1" applyAlignment="1">
      <alignment horizontal="center" vertical="center"/>
    </xf>
    <xf numFmtId="2" fontId="3" fillId="10" borderId="9" xfId="0" applyNumberFormat="1" applyFont="1" applyFill="1" applyBorder="1" applyAlignment="1">
      <alignment horizontal="center" vertical="center"/>
    </xf>
    <xf numFmtId="2" fontId="3" fillId="10" borderId="93" xfId="0" applyNumberFormat="1" applyFont="1" applyFill="1" applyBorder="1" applyAlignment="1">
      <alignment horizontal="center" vertical="center"/>
    </xf>
    <xf numFmtId="1" fontId="3" fillId="10" borderId="94" xfId="0" applyNumberFormat="1" applyFont="1" applyFill="1" applyBorder="1" applyAlignment="1">
      <alignment horizontal="center" vertical="center"/>
    </xf>
    <xf numFmtId="2" fontId="3" fillId="10" borderId="13" xfId="0" applyNumberFormat="1" applyFont="1" applyFill="1" applyBorder="1" applyAlignment="1">
      <alignment horizontal="center" vertical="center"/>
    </xf>
    <xf numFmtId="2" fontId="3" fillId="10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center"/>
    </xf>
    <xf numFmtId="0" fontId="2" fillId="6" borderId="5" xfId="0" applyFont="1" applyFill="1" applyBorder="1" applyAlignment="1">
      <alignment horizontal="center" vertical="center" wrapText="1"/>
    </xf>
    <xf numFmtId="0" fontId="9" fillId="3" borderId="102" xfId="2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 wrapText="1"/>
    </xf>
    <xf numFmtId="0" fontId="2" fillId="13" borderId="90" xfId="0" applyFont="1" applyFill="1" applyBorder="1" applyAlignment="1">
      <alignment horizontal="center" vertical="center"/>
    </xf>
    <xf numFmtId="0" fontId="2" fillId="13" borderId="90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2" fillId="13" borderId="16" xfId="0" applyFont="1" applyFill="1" applyBorder="1" applyAlignment="1">
      <alignment horizontal="center" vertical="center"/>
    </xf>
    <xf numFmtId="0" fontId="2" fillId="13" borderId="16" xfId="0" applyFont="1" applyFill="1" applyBorder="1" applyAlignment="1">
      <alignment horizontal="center" vertical="center" wrapText="1"/>
    </xf>
    <xf numFmtId="0" fontId="2" fillId="9" borderId="110" xfId="0" applyFont="1" applyFill="1" applyBorder="1" applyAlignment="1">
      <alignment horizontal="center" vertical="center" wrapText="1"/>
    </xf>
    <xf numFmtId="1" fontId="8" fillId="0" borderId="112" xfId="2" applyNumberFormat="1" applyFont="1" applyFill="1" applyBorder="1" applyAlignment="1">
      <alignment horizontal="center" vertical="center"/>
    </xf>
    <xf numFmtId="1" fontId="8" fillId="0" borderId="113" xfId="2" applyNumberFormat="1" applyFont="1" applyFill="1" applyBorder="1" applyAlignment="1">
      <alignment horizontal="center" vertical="center"/>
    </xf>
    <xf numFmtId="1" fontId="8" fillId="0" borderId="111" xfId="2" applyNumberFormat="1" applyFont="1" applyFill="1" applyBorder="1" applyAlignment="1">
      <alignment horizontal="center" vertical="center"/>
    </xf>
    <xf numFmtId="1" fontId="10" fillId="13" borderId="111" xfId="2" applyNumberFormat="1" applyFont="1" applyFill="1" applyBorder="1" applyAlignment="1">
      <alignment horizontal="center" vertical="center"/>
    </xf>
    <xf numFmtId="1" fontId="10" fillId="13" borderId="112" xfId="2" applyNumberFormat="1" applyFont="1" applyFill="1" applyBorder="1" applyAlignment="1">
      <alignment horizontal="center" vertical="center"/>
    </xf>
    <xf numFmtId="1" fontId="10" fillId="12" borderId="112" xfId="2" applyNumberFormat="1" applyFont="1" applyFill="1" applyBorder="1" applyAlignment="1">
      <alignment horizontal="center" vertical="center"/>
    </xf>
    <xf numFmtId="1" fontId="10" fillId="12" borderId="113" xfId="2" applyNumberFormat="1" applyFont="1" applyFill="1" applyBorder="1" applyAlignment="1">
      <alignment horizontal="center" vertical="center"/>
    </xf>
    <xf numFmtId="0" fontId="3" fillId="14" borderId="44" xfId="2" applyFont="1" applyFill="1" applyBorder="1" applyAlignment="1">
      <alignment horizontal="center" vertical="center"/>
    </xf>
    <xf numFmtId="0" fontId="3" fillId="14" borderId="1" xfId="2" applyFont="1" applyFill="1" applyBorder="1" applyAlignment="1">
      <alignment horizontal="center" vertical="center"/>
    </xf>
    <xf numFmtId="0" fontId="3" fillId="14" borderId="1" xfId="2" applyFont="1" applyFill="1" applyBorder="1" applyAlignment="1">
      <alignment horizontal="left" vertical="center"/>
    </xf>
    <xf numFmtId="164" fontId="8" fillId="14" borderId="1" xfId="2" applyNumberFormat="1" applyFont="1" applyFill="1" applyBorder="1" applyAlignment="1">
      <alignment horizontal="center" vertical="center"/>
    </xf>
    <xf numFmtId="1" fontId="8" fillId="14" borderId="1" xfId="2" applyNumberFormat="1" applyFont="1" applyFill="1" applyBorder="1" applyAlignment="1">
      <alignment horizontal="center" vertical="center"/>
    </xf>
    <xf numFmtId="1" fontId="10" fillId="14" borderId="112" xfId="2" applyNumberFormat="1" applyFont="1" applyFill="1" applyBorder="1" applyAlignment="1">
      <alignment horizontal="center" vertical="center"/>
    </xf>
    <xf numFmtId="164" fontId="8" fillId="14" borderId="45" xfId="2" applyNumberFormat="1" applyFont="1" applyFill="1" applyBorder="1" applyAlignment="1">
      <alignment horizontal="center" vertical="center"/>
    </xf>
    <xf numFmtId="1" fontId="8" fillId="0" borderId="115" xfId="2" applyNumberFormat="1" applyFont="1" applyFill="1" applyBorder="1" applyAlignment="1">
      <alignment horizontal="center" vertical="center"/>
    </xf>
    <xf numFmtId="1" fontId="8" fillId="0" borderId="116" xfId="2" applyNumberFormat="1" applyFont="1" applyFill="1" applyBorder="1" applyAlignment="1">
      <alignment horizontal="center" vertical="center"/>
    </xf>
    <xf numFmtId="1" fontId="8" fillId="0" borderId="114" xfId="2" applyNumberFormat="1" applyFont="1" applyFill="1" applyBorder="1" applyAlignment="1">
      <alignment horizontal="center" vertical="center"/>
    </xf>
    <xf numFmtId="1" fontId="10" fillId="13" borderId="114" xfId="2" applyNumberFormat="1" applyFont="1" applyFill="1" applyBorder="1" applyAlignment="1">
      <alignment horizontal="center" vertical="center"/>
    </xf>
    <xf numFmtId="1" fontId="10" fillId="13" borderId="115" xfId="2" applyNumberFormat="1" applyFont="1" applyFill="1" applyBorder="1" applyAlignment="1">
      <alignment horizontal="center" vertical="center"/>
    </xf>
    <xf numFmtId="1" fontId="10" fillId="12" borderId="115" xfId="2" applyNumberFormat="1" applyFont="1" applyFill="1" applyBorder="1" applyAlignment="1">
      <alignment horizontal="center" vertical="center"/>
    </xf>
    <xf numFmtId="1" fontId="10" fillId="12" borderId="116" xfId="2" applyNumberFormat="1" applyFont="1" applyFill="1" applyBorder="1" applyAlignment="1">
      <alignment horizontal="center" vertical="center"/>
    </xf>
    <xf numFmtId="1" fontId="10" fillId="12" borderId="114" xfId="2" applyNumberFormat="1" applyFont="1" applyFill="1" applyBorder="1" applyAlignment="1">
      <alignment horizontal="center" vertical="center"/>
    </xf>
    <xf numFmtId="1" fontId="10" fillId="13" borderId="116" xfId="2" applyNumberFormat="1" applyFont="1" applyFill="1" applyBorder="1" applyAlignment="1">
      <alignment horizontal="center" vertical="center"/>
    </xf>
    <xf numFmtId="1" fontId="10" fillId="12" borderId="117" xfId="2" applyNumberFormat="1" applyFont="1" applyFill="1" applyBorder="1" applyAlignment="1">
      <alignment horizontal="center" vertical="center"/>
    </xf>
    <xf numFmtId="0" fontId="3" fillId="14" borderId="57" xfId="2" applyFont="1" applyFill="1" applyBorder="1" applyAlignment="1">
      <alignment horizontal="center" vertical="center"/>
    </xf>
    <xf numFmtId="0" fontId="3" fillId="14" borderId="11" xfId="2" applyFont="1" applyFill="1" applyBorder="1" applyAlignment="1">
      <alignment horizontal="center" vertical="center"/>
    </xf>
    <xf numFmtId="0" fontId="3" fillId="14" borderId="11" xfId="2" applyFont="1" applyFill="1" applyBorder="1" applyAlignment="1">
      <alignment horizontal="left" vertical="center"/>
    </xf>
    <xf numFmtId="3" fontId="8" fillId="14" borderId="11" xfId="2" applyNumberFormat="1" applyFont="1" applyFill="1" applyBorder="1" applyAlignment="1">
      <alignment horizontal="center" vertical="center"/>
    </xf>
    <xf numFmtId="1" fontId="8" fillId="14" borderId="11" xfId="2" applyNumberFormat="1" applyFont="1" applyFill="1" applyBorder="1" applyAlignment="1">
      <alignment horizontal="center" vertical="center"/>
    </xf>
    <xf numFmtId="164" fontId="8" fillId="14" borderId="11" xfId="2" applyNumberFormat="1" applyFont="1" applyFill="1" applyBorder="1" applyAlignment="1">
      <alignment horizontal="center" vertical="center"/>
    </xf>
    <xf numFmtId="1" fontId="10" fillId="14" borderId="115" xfId="2" applyNumberFormat="1" applyFont="1" applyFill="1" applyBorder="1" applyAlignment="1">
      <alignment horizontal="center" vertical="center"/>
    </xf>
    <xf numFmtId="164" fontId="8" fillId="14" borderId="58" xfId="2" applyNumberFormat="1" applyFont="1" applyFill="1" applyBorder="1" applyAlignment="1">
      <alignment horizontal="center" vertical="center"/>
    </xf>
    <xf numFmtId="164" fontId="8" fillId="0" borderId="121" xfId="0" applyNumberFormat="1" applyFont="1" applyFill="1" applyBorder="1" applyAlignment="1">
      <alignment horizontal="center" vertical="center"/>
    </xf>
    <xf numFmtId="164" fontId="8" fillId="0" borderId="118" xfId="0" applyNumberFormat="1" applyFont="1" applyFill="1" applyBorder="1" applyAlignment="1">
      <alignment horizontal="center" vertical="center"/>
    </xf>
    <xf numFmtId="164" fontId="8" fillId="0" borderId="119" xfId="0" applyNumberFormat="1" applyFont="1" applyFill="1" applyBorder="1" applyAlignment="1">
      <alignment horizontal="center" vertical="center"/>
    </xf>
    <xf numFmtId="164" fontId="8" fillId="0" borderId="120" xfId="0" applyNumberFormat="1" applyFont="1" applyFill="1" applyBorder="1" applyAlignment="1">
      <alignment horizontal="center" vertical="center"/>
    </xf>
    <xf numFmtId="1" fontId="10" fillId="13" borderId="118" xfId="0" applyNumberFormat="1" applyFont="1" applyFill="1" applyBorder="1" applyAlignment="1">
      <alignment horizontal="center" vertical="center"/>
    </xf>
    <xf numFmtId="1" fontId="10" fillId="13" borderId="119" xfId="0" applyNumberFormat="1" applyFont="1" applyFill="1" applyBorder="1" applyAlignment="1">
      <alignment horizontal="center" vertical="center"/>
    </xf>
    <xf numFmtId="1" fontId="10" fillId="12" borderId="119" xfId="0" applyNumberFormat="1" applyFont="1" applyFill="1" applyBorder="1" applyAlignment="1">
      <alignment horizontal="center" vertical="center"/>
    </xf>
    <xf numFmtId="1" fontId="10" fillId="13" borderId="120" xfId="0" applyNumberFormat="1" applyFont="1" applyFill="1" applyBorder="1" applyAlignment="1">
      <alignment horizontal="center" vertical="center"/>
    </xf>
    <xf numFmtId="1" fontId="8" fillId="0" borderId="123" xfId="2" applyNumberFormat="1" applyFont="1" applyFill="1" applyBorder="1" applyAlignment="1">
      <alignment horizontal="center" vertical="center"/>
    </xf>
    <xf numFmtId="1" fontId="8" fillId="0" borderId="124" xfId="2" applyNumberFormat="1" applyFont="1" applyFill="1" applyBorder="1" applyAlignment="1">
      <alignment horizontal="center" vertical="center"/>
    </xf>
    <xf numFmtId="1" fontId="8" fillId="0" borderId="122" xfId="2" applyNumberFormat="1" applyFont="1" applyFill="1" applyBorder="1" applyAlignment="1">
      <alignment horizontal="center" vertical="center"/>
    </xf>
    <xf numFmtId="1" fontId="10" fillId="13" borderId="122" xfId="2" applyNumberFormat="1" applyFont="1" applyFill="1" applyBorder="1" applyAlignment="1">
      <alignment horizontal="center" vertical="center"/>
    </xf>
    <xf numFmtId="1" fontId="10" fillId="13" borderId="123" xfId="2" applyNumberFormat="1" applyFont="1" applyFill="1" applyBorder="1" applyAlignment="1">
      <alignment horizontal="center" vertical="center"/>
    </xf>
    <xf numFmtId="1" fontId="10" fillId="12" borderId="123" xfId="2" applyNumberFormat="1" applyFont="1" applyFill="1" applyBorder="1" applyAlignment="1">
      <alignment horizontal="center" vertical="center"/>
    </xf>
    <xf numFmtId="1" fontId="10" fillId="12" borderId="124" xfId="2" applyNumberFormat="1" applyFont="1" applyFill="1" applyBorder="1" applyAlignment="1">
      <alignment horizontal="center" vertical="center"/>
    </xf>
    <xf numFmtId="0" fontId="3" fillId="14" borderId="30" xfId="0" applyFont="1" applyFill="1" applyBorder="1" applyAlignment="1">
      <alignment horizontal="center" vertical="center"/>
    </xf>
    <xf numFmtId="0" fontId="3" fillId="14" borderId="12" xfId="0" applyFont="1" applyFill="1" applyBorder="1" applyAlignment="1">
      <alignment horizontal="center" vertical="center"/>
    </xf>
    <xf numFmtId="0" fontId="3" fillId="14" borderId="12" xfId="0" applyFont="1" applyFill="1" applyBorder="1" applyAlignment="1">
      <alignment horizontal="left" vertical="center"/>
    </xf>
    <xf numFmtId="1" fontId="8" fillId="14" borderId="12" xfId="0" applyNumberFormat="1" applyFont="1" applyFill="1" applyBorder="1" applyAlignment="1">
      <alignment horizontal="center" vertical="center"/>
    </xf>
    <xf numFmtId="164" fontId="8" fillId="14" borderId="12" xfId="0" applyNumberFormat="1" applyFont="1" applyFill="1" applyBorder="1" applyAlignment="1">
      <alignment horizontal="center" vertical="center"/>
    </xf>
    <xf numFmtId="1" fontId="10" fillId="14" borderId="119" xfId="0" applyNumberFormat="1" applyFont="1" applyFill="1" applyBorder="1" applyAlignment="1">
      <alignment horizontal="center" vertical="center"/>
    </xf>
    <xf numFmtId="164" fontId="8" fillId="14" borderId="31" xfId="0" applyNumberFormat="1" applyFont="1" applyFill="1" applyBorder="1" applyAlignment="1">
      <alignment horizontal="center" vertical="center"/>
    </xf>
    <xf numFmtId="0" fontId="3" fillId="14" borderId="84" xfId="2" applyFont="1" applyFill="1" applyBorder="1" applyAlignment="1">
      <alignment horizontal="center" vertical="center"/>
    </xf>
    <xf numFmtId="0" fontId="3" fillId="14" borderId="85" xfId="2" applyFont="1" applyFill="1" applyBorder="1" applyAlignment="1">
      <alignment horizontal="center" vertical="center"/>
    </xf>
    <xf numFmtId="0" fontId="3" fillId="14" borderId="85" xfId="2" applyFont="1" applyFill="1" applyBorder="1" applyAlignment="1">
      <alignment horizontal="left" vertical="center"/>
    </xf>
    <xf numFmtId="0" fontId="8" fillId="14" borderId="85" xfId="2" applyNumberFormat="1" applyFont="1" applyFill="1" applyBorder="1" applyAlignment="1">
      <alignment horizontal="center" vertical="center"/>
    </xf>
    <xf numFmtId="164" fontId="8" fillId="14" borderId="85" xfId="2" applyNumberFormat="1" applyFont="1" applyFill="1" applyBorder="1" applyAlignment="1">
      <alignment horizontal="center" vertical="center"/>
    </xf>
    <xf numFmtId="1" fontId="8" fillId="14" borderId="85" xfId="2" applyNumberFormat="1" applyFont="1" applyFill="1" applyBorder="1" applyAlignment="1">
      <alignment horizontal="center" vertical="center"/>
    </xf>
    <xf numFmtId="1" fontId="10" fillId="14" borderId="123" xfId="2" applyNumberFormat="1" applyFont="1" applyFill="1" applyBorder="1" applyAlignment="1">
      <alignment horizontal="center" vertical="center"/>
    </xf>
    <xf numFmtId="164" fontId="8" fillId="14" borderId="86" xfId="2" applyNumberFormat="1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 wrapText="1"/>
    </xf>
    <xf numFmtId="164" fontId="3" fillId="10" borderId="24" xfId="0" applyNumberFormat="1" applyFont="1" applyFill="1" applyBorder="1" applyAlignment="1">
      <alignment horizontal="center" vertical="center"/>
    </xf>
    <xf numFmtId="164" fontId="3" fillId="10" borderId="95" xfId="0" applyNumberFormat="1" applyFont="1" applyFill="1" applyBorder="1" applyAlignment="1">
      <alignment horizontal="center" vertical="center"/>
    </xf>
    <xf numFmtId="164" fontId="3" fillId="10" borderId="25" xfId="0" applyNumberFormat="1" applyFont="1" applyFill="1" applyBorder="1" applyAlignment="1">
      <alignment horizontal="center" vertical="center"/>
    </xf>
    <xf numFmtId="2" fontId="3" fillId="10" borderId="6" xfId="0" applyNumberFormat="1" applyFont="1" applyFill="1" applyBorder="1" applyAlignment="1">
      <alignment horizontal="center" vertical="center"/>
    </xf>
    <xf numFmtId="2" fontId="3" fillId="10" borderId="7" xfId="0" applyNumberFormat="1" applyFont="1" applyFill="1" applyBorder="1" applyAlignment="1">
      <alignment horizontal="center" vertical="center"/>
    </xf>
    <xf numFmtId="2" fontId="3" fillId="10" borderId="8" xfId="0" applyNumberFormat="1" applyFont="1" applyFill="1" applyBorder="1" applyAlignment="1">
      <alignment horizontal="center" vertical="center"/>
    </xf>
    <xf numFmtId="2" fontId="3" fillId="10" borderId="91" xfId="0" applyNumberFormat="1" applyFont="1" applyFill="1" applyBorder="1" applyAlignment="1">
      <alignment horizontal="center" vertical="center"/>
    </xf>
    <xf numFmtId="2" fontId="3" fillId="10" borderId="92" xfId="0" applyNumberFormat="1" applyFont="1" applyFill="1" applyBorder="1" applyAlignment="1">
      <alignment horizontal="center" vertical="center"/>
    </xf>
    <xf numFmtId="2" fontId="3" fillId="10" borderId="11" xfId="0" applyNumberFormat="1" applyFont="1" applyFill="1" applyBorder="1" applyAlignment="1">
      <alignment horizontal="center" vertical="center"/>
    </xf>
    <xf numFmtId="2" fontId="3" fillId="10" borderId="12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0" fontId="3" fillId="10" borderId="96" xfId="0" applyFont="1" applyFill="1" applyBorder="1" applyAlignment="1">
      <alignment horizontal="center" vertical="center"/>
    </xf>
    <xf numFmtId="0" fontId="3" fillId="10" borderId="90" xfId="0" applyFont="1" applyFill="1" applyBorder="1" applyAlignment="1">
      <alignment horizontal="center" vertical="center"/>
    </xf>
    <xf numFmtId="0" fontId="3" fillId="10" borderId="90" xfId="0" applyFont="1" applyFill="1" applyBorder="1" applyAlignment="1">
      <alignment horizontal="left" vertical="center"/>
    </xf>
    <xf numFmtId="2" fontId="3" fillId="10" borderId="9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readingOrder="1"/>
    </xf>
    <xf numFmtId="0" fontId="3" fillId="0" borderId="0" xfId="0" applyFont="1" applyFill="1" applyAlignment="1">
      <alignment horizontal="left" vertical="center" readingOrder="1"/>
    </xf>
    <xf numFmtId="0" fontId="15" fillId="0" borderId="0" xfId="0" applyFont="1" applyAlignment="1">
      <alignment horizontal="left" vertical="center" readingOrder="1"/>
    </xf>
    <xf numFmtId="0" fontId="16" fillId="0" borderId="0" xfId="0" applyFont="1" applyAlignment="1">
      <alignment horizontal="left" vertical="center" readingOrder="1"/>
    </xf>
    <xf numFmtId="0" fontId="3" fillId="10" borderId="127" xfId="0" applyFont="1" applyFill="1" applyBorder="1" applyAlignment="1">
      <alignment horizontal="center" vertical="center"/>
    </xf>
    <xf numFmtId="0" fontId="3" fillId="10" borderId="128" xfId="0" applyFont="1" applyFill="1" applyBorder="1" applyAlignment="1">
      <alignment horizontal="center" vertical="center"/>
    </xf>
    <xf numFmtId="0" fontId="3" fillId="10" borderId="129" xfId="0" applyFont="1" applyFill="1" applyBorder="1" applyAlignment="1">
      <alignment horizontal="center" vertical="center"/>
    </xf>
    <xf numFmtId="0" fontId="3" fillId="0" borderId="129" xfId="0" applyFont="1" applyFill="1" applyBorder="1" applyAlignment="1">
      <alignment horizontal="center" vertical="center"/>
    </xf>
    <xf numFmtId="0" fontId="3" fillId="0" borderId="130" xfId="0" applyFont="1" applyFill="1" applyBorder="1" applyAlignment="1">
      <alignment horizontal="center" vertical="center"/>
    </xf>
    <xf numFmtId="0" fontId="3" fillId="0" borderId="127" xfId="0" applyFont="1" applyFill="1" applyBorder="1" applyAlignment="1">
      <alignment horizontal="center" vertical="center"/>
    </xf>
    <xf numFmtId="0" fontId="3" fillId="0" borderId="128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108" xfId="0" applyFont="1" applyFill="1" applyBorder="1" applyAlignment="1">
      <alignment horizontal="center" vertical="center" wrapText="1"/>
    </xf>
    <xf numFmtId="0" fontId="2" fillId="6" borderId="109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6" borderId="125" xfId="0" applyFont="1" applyFill="1" applyBorder="1" applyAlignment="1">
      <alignment horizontal="center" vertical="center"/>
    </xf>
    <xf numFmtId="0" fontId="2" fillId="6" borderId="126" xfId="0" applyFont="1" applyFill="1" applyBorder="1" applyAlignment="1">
      <alignment horizontal="center" vertical="center"/>
    </xf>
    <xf numFmtId="0" fontId="9" fillId="3" borderId="100" xfId="2" applyFont="1" applyFill="1" applyBorder="1" applyAlignment="1">
      <alignment horizontal="center" vertical="center" wrapText="1"/>
    </xf>
    <xf numFmtId="0" fontId="9" fillId="3" borderId="102" xfId="2" applyFont="1" applyFill="1" applyBorder="1" applyAlignment="1">
      <alignment horizontal="center" vertical="center" wrapText="1"/>
    </xf>
    <xf numFmtId="0" fontId="9" fillId="3" borderId="101" xfId="2" applyFont="1" applyFill="1" applyBorder="1" applyAlignment="1">
      <alignment horizontal="center" vertical="center" wrapText="1"/>
    </xf>
    <xf numFmtId="0" fontId="9" fillId="3" borderId="103" xfId="2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 wrapText="1"/>
    </xf>
    <xf numFmtId="0" fontId="2" fillId="3" borderId="63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center" vertical="center"/>
    </xf>
    <xf numFmtId="0" fontId="9" fillId="3" borderId="53" xfId="2" applyFont="1" applyFill="1" applyBorder="1" applyAlignment="1">
      <alignment horizontal="center" vertical="center" wrapText="1"/>
    </xf>
    <xf numFmtId="0" fontId="9" fillId="3" borderId="63" xfId="2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9" fillId="4" borderId="42" xfId="0" applyFont="1" applyFill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10" fillId="4" borderId="43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/>
    </xf>
    <xf numFmtId="0" fontId="9" fillId="4" borderId="39" xfId="0" applyFont="1" applyFill="1" applyBorder="1" applyAlignment="1">
      <alignment horizontal="center" vertical="center"/>
    </xf>
    <xf numFmtId="0" fontId="9" fillId="4" borderId="42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 wrapText="1"/>
    </xf>
    <xf numFmtId="0" fontId="2" fillId="5" borderId="71" xfId="0" applyFont="1" applyFill="1" applyBorder="1" applyAlignment="1">
      <alignment horizontal="center" vertical="center" wrapText="1"/>
    </xf>
    <xf numFmtId="0" fontId="2" fillId="5" borderId="78" xfId="0" applyFont="1" applyFill="1" applyBorder="1" applyAlignment="1">
      <alignment horizontal="center" vertical="center" wrapText="1"/>
    </xf>
    <xf numFmtId="0" fontId="2" fillId="5" borderId="69" xfId="0" applyFont="1" applyFill="1" applyBorder="1" applyAlignment="1">
      <alignment horizontal="center" vertical="center" wrapText="1"/>
    </xf>
    <xf numFmtId="0" fontId="2" fillId="5" borderId="76" xfId="0" applyFont="1" applyFill="1" applyBorder="1" applyAlignment="1">
      <alignment horizontal="center" vertical="center" wrapText="1"/>
    </xf>
    <xf numFmtId="0" fontId="2" fillId="5" borderId="80" xfId="0" applyFont="1" applyFill="1" applyBorder="1" applyAlignment="1">
      <alignment horizontal="center" vertical="center" wrapText="1"/>
    </xf>
    <xf numFmtId="0" fontId="2" fillId="5" borderId="72" xfId="0" applyFont="1" applyFill="1" applyBorder="1" applyAlignment="1">
      <alignment horizontal="center" vertical="center" wrapText="1"/>
    </xf>
    <xf numFmtId="0" fontId="2" fillId="5" borderId="73" xfId="0" applyFont="1" applyFill="1" applyBorder="1" applyAlignment="1">
      <alignment horizontal="center" vertical="center" wrapText="1"/>
    </xf>
    <xf numFmtId="0" fontId="2" fillId="5" borderId="74" xfId="0" applyFont="1" applyFill="1" applyBorder="1" applyAlignment="1">
      <alignment horizontal="center" vertical="center" wrapText="1"/>
    </xf>
    <xf numFmtId="0" fontId="2" fillId="5" borderId="75" xfId="0" applyFont="1" applyFill="1" applyBorder="1" applyAlignment="1">
      <alignment horizontal="center" vertical="center" wrapText="1"/>
    </xf>
    <xf numFmtId="0" fontId="2" fillId="5" borderId="64" xfId="0" applyFont="1" applyFill="1" applyBorder="1" applyAlignment="1">
      <alignment horizontal="center" vertical="center"/>
    </xf>
    <xf numFmtId="0" fontId="2" fillId="5" borderId="7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1" xfId="0" applyFont="1" applyFill="1" applyBorder="1" applyAlignment="1">
      <alignment horizontal="center" vertical="center"/>
    </xf>
    <xf numFmtId="0" fontId="2" fillId="5" borderId="78" xfId="0" applyFont="1" applyFill="1" applyBorder="1" applyAlignment="1">
      <alignment horizontal="center" vertical="center"/>
    </xf>
    <xf numFmtId="0" fontId="2" fillId="5" borderId="66" xfId="0" applyFont="1" applyFill="1" applyBorder="1" applyAlignment="1">
      <alignment horizontal="center" vertical="center" wrapText="1"/>
    </xf>
    <xf numFmtId="0" fontId="2" fillId="5" borderId="67" xfId="0" applyFont="1" applyFill="1" applyBorder="1" applyAlignment="1">
      <alignment horizontal="center" vertical="center" wrapText="1"/>
    </xf>
    <xf numFmtId="0" fontId="2" fillId="5" borderId="68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1"/>
    <cellStyle name="Normal 2 3" xfId="3"/>
    <cellStyle name="Normal 3" xfId="4"/>
    <cellStyle name="Normal 4" xfId="5"/>
    <cellStyle name="Normal 5" xfId="6"/>
  </cellStyles>
  <dxfs count="0"/>
  <tableStyles count="0" defaultTableStyle="TableStyleMedium9" defaultPivotStyle="PivotStyleLight16"/>
  <colors>
    <mruColors>
      <color rgb="FF33CCCC"/>
      <color rgb="FF318487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78442</xdr:colOff>
      <xdr:row>0</xdr:row>
      <xdr:rowOff>78442</xdr:rowOff>
    </xdr:from>
    <xdr:ext cx="765626" cy="1154501"/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8442" y="78442"/>
          <a:ext cx="765626" cy="1154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78442</xdr:colOff>
      <xdr:row>0</xdr:row>
      <xdr:rowOff>78442</xdr:rowOff>
    </xdr:from>
    <xdr:ext cx="765626" cy="1154501"/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8442" y="78442"/>
          <a:ext cx="765626" cy="1154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78442</xdr:colOff>
      <xdr:row>0</xdr:row>
      <xdr:rowOff>78442</xdr:rowOff>
    </xdr:from>
    <xdr:ext cx="765626" cy="1154501"/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8442" y="78442"/>
          <a:ext cx="765626" cy="1154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78442</xdr:colOff>
      <xdr:row>0</xdr:row>
      <xdr:rowOff>78442</xdr:rowOff>
    </xdr:from>
    <xdr:ext cx="765626" cy="1154501"/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8442" y="78442"/>
          <a:ext cx="765626" cy="1154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78442</xdr:colOff>
      <xdr:row>0</xdr:row>
      <xdr:rowOff>78442</xdr:rowOff>
    </xdr:from>
    <xdr:ext cx="765626" cy="1154501"/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8442" y="78442"/>
          <a:ext cx="765626" cy="1154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3"/>
  <sheetViews>
    <sheetView showGridLines="0" tabSelected="1" zoomScale="85" zoomScaleNormal="85" workbookViewId="0"/>
  </sheetViews>
  <sheetFormatPr baseColWidth="10" defaultRowHeight="18" customHeight="1"/>
  <cols>
    <col min="1" max="2" width="7.7109375" style="4" customWidth="1"/>
    <col min="3" max="3" width="102.7109375" style="2" customWidth="1"/>
    <col min="4" max="4" width="19.7109375" style="96" customWidth="1"/>
    <col min="5" max="5" width="41.85546875" style="96" customWidth="1"/>
    <col min="6" max="8" width="20.7109375" style="2" customWidth="1"/>
    <col min="9" max="11" width="20.7109375" style="1" customWidth="1"/>
    <col min="12" max="12" width="20.7109375" style="96" customWidth="1"/>
    <col min="13" max="13" width="70.7109375" style="96" customWidth="1"/>
    <col min="14" max="14" width="79.7109375" style="1" bestFit="1" customWidth="1"/>
    <col min="15" max="16384" width="11.42578125" style="1"/>
  </cols>
  <sheetData>
    <row r="1" spans="1:14" ht="21" customHeight="1">
      <c r="A1" s="6" t="s">
        <v>113</v>
      </c>
      <c r="B1" s="6"/>
      <c r="C1" s="1"/>
      <c r="D1" s="4"/>
      <c r="E1" s="4"/>
      <c r="F1" s="1"/>
      <c r="G1" s="1"/>
      <c r="H1" s="1"/>
      <c r="L1" s="4"/>
      <c r="M1" s="4"/>
    </row>
    <row r="2" spans="1:14" ht="21" customHeight="1">
      <c r="A2" s="6" t="s">
        <v>95</v>
      </c>
      <c r="B2" s="6"/>
      <c r="C2" s="1"/>
      <c r="D2" s="4"/>
      <c r="E2" s="4"/>
      <c r="F2" s="1"/>
      <c r="G2" s="1"/>
      <c r="H2" s="1"/>
      <c r="L2" s="4"/>
      <c r="M2" s="4"/>
    </row>
    <row r="3" spans="1:14" ht="21" customHeight="1">
      <c r="A3" s="6" t="s">
        <v>201</v>
      </c>
      <c r="B3" s="6"/>
      <c r="C3" s="1"/>
      <c r="D3" s="4"/>
      <c r="E3" s="4"/>
      <c r="F3" s="1"/>
      <c r="G3" s="1"/>
      <c r="H3" s="1"/>
      <c r="L3" s="4"/>
      <c r="M3" s="4"/>
    </row>
    <row r="4" spans="1:14" ht="21" customHeight="1">
      <c r="A4" s="6" t="s">
        <v>195</v>
      </c>
      <c r="B4" s="6"/>
      <c r="C4" s="1"/>
      <c r="D4" s="4"/>
      <c r="E4" s="4"/>
      <c r="F4" s="1"/>
      <c r="G4" s="1"/>
      <c r="H4" s="1"/>
      <c r="L4" s="4"/>
      <c r="M4" s="4"/>
    </row>
    <row r="5" spans="1:14" ht="21" customHeight="1">
      <c r="A5" s="6" t="s">
        <v>124</v>
      </c>
      <c r="B5" s="6"/>
      <c r="C5" s="1"/>
      <c r="D5" s="4"/>
      <c r="E5" s="4"/>
      <c r="F5" s="1"/>
      <c r="G5" s="1"/>
      <c r="H5" s="1"/>
      <c r="L5" s="4"/>
      <c r="M5" s="4"/>
    </row>
    <row r="6" spans="1:14" s="4" customFormat="1" ht="18" customHeight="1" thickBot="1"/>
    <row r="7" spans="1:14" s="4" customFormat="1" ht="114" customHeight="1" thickTop="1">
      <c r="A7" s="357" t="s">
        <v>264</v>
      </c>
      <c r="B7" s="367" t="s">
        <v>30</v>
      </c>
      <c r="C7" s="359" t="s">
        <v>97</v>
      </c>
      <c r="D7" s="367" t="s">
        <v>244</v>
      </c>
      <c r="E7" s="367" t="s">
        <v>245</v>
      </c>
      <c r="F7" s="361" t="s">
        <v>125</v>
      </c>
      <c r="G7" s="363" t="s">
        <v>126</v>
      </c>
      <c r="H7" s="365" t="s">
        <v>127</v>
      </c>
      <c r="I7" s="351" t="s">
        <v>128</v>
      </c>
      <c r="J7" s="353" t="s">
        <v>129</v>
      </c>
      <c r="K7" s="353"/>
      <c r="L7" s="356" t="s">
        <v>174</v>
      </c>
      <c r="M7" s="356"/>
      <c r="N7" s="354" t="s">
        <v>130</v>
      </c>
    </row>
    <row r="8" spans="1:14" ht="24" customHeight="1" thickBot="1">
      <c r="A8" s="358"/>
      <c r="B8" s="368"/>
      <c r="C8" s="360"/>
      <c r="D8" s="368"/>
      <c r="E8" s="368"/>
      <c r="F8" s="362"/>
      <c r="G8" s="364"/>
      <c r="H8" s="366"/>
      <c r="I8" s="352"/>
      <c r="J8" s="242" t="s">
        <v>131</v>
      </c>
      <c r="K8" s="242" t="s">
        <v>132</v>
      </c>
      <c r="L8" s="103" t="s">
        <v>173</v>
      </c>
      <c r="M8" s="103" t="s">
        <v>116</v>
      </c>
      <c r="N8" s="355"/>
    </row>
    <row r="9" spans="1:14" ht="36" customHeight="1" thickTop="1">
      <c r="A9" s="97">
        <v>2014</v>
      </c>
      <c r="B9" s="344">
        <v>105</v>
      </c>
      <c r="C9" s="99" t="s">
        <v>197</v>
      </c>
      <c r="D9" s="98" t="s">
        <v>246</v>
      </c>
      <c r="E9" s="98"/>
      <c r="F9" s="322">
        <v>100</v>
      </c>
      <c r="G9" s="323">
        <v>100</v>
      </c>
      <c r="H9" s="324">
        <v>100</v>
      </c>
      <c r="I9" s="324">
        <v>100</v>
      </c>
      <c r="J9" s="236">
        <v>100</v>
      </c>
      <c r="K9" s="100">
        <v>1</v>
      </c>
      <c r="L9" s="244" t="s">
        <v>231</v>
      </c>
      <c r="M9" s="245"/>
      <c r="N9" s="319"/>
    </row>
    <row r="10" spans="1:14" ht="36" customHeight="1">
      <c r="A10" s="336">
        <v>2014</v>
      </c>
      <c r="B10" s="345">
        <v>38</v>
      </c>
      <c r="C10" s="338" t="s">
        <v>31</v>
      </c>
      <c r="D10" s="337" t="s">
        <v>247</v>
      </c>
      <c r="E10" s="337" t="s">
        <v>248</v>
      </c>
      <c r="F10" s="339">
        <v>100</v>
      </c>
      <c r="G10" s="325">
        <v>100</v>
      </c>
      <c r="H10" s="326">
        <v>100</v>
      </c>
      <c r="I10" s="326">
        <v>100</v>
      </c>
      <c r="J10" s="237">
        <v>100</v>
      </c>
      <c r="K10" s="238">
        <v>1</v>
      </c>
      <c r="L10" s="246" t="s">
        <v>231</v>
      </c>
      <c r="M10" s="247"/>
      <c r="N10" s="320"/>
    </row>
    <row r="11" spans="1:14" ht="36" customHeight="1">
      <c r="A11" s="101">
        <v>2014</v>
      </c>
      <c r="B11" s="346">
        <v>119</v>
      </c>
      <c r="C11" s="68" t="s">
        <v>112</v>
      </c>
      <c r="D11" s="67" t="s">
        <v>257</v>
      </c>
      <c r="E11" s="67"/>
      <c r="F11" s="240">
        <v>100</v>
      </c>
      <c r="G11" s="325">
        <v>100</v>
      </c>
      <c r="H11" s="326">
        <v>100</v>
      </c>
      <c r="I11" s="326">
        <v>100</v>
      </c>
      <c r="J11" s="237">
        <f t="shared" ref="J11:J40" si="0">(F11*0.3)+(G11*0.3)+(H11*0.2)+(I11*0.2)</f>
        <v>100</v>
      </c>
      <c r="K11" s="238">
        <v>1</v>
      </c>
      <c r="L11" s="246" t="s">
        <v>231</v>
      </c>
      <c r="M11" s="247"/>
      <c r="N11" s="320"/>
    </row>
    <row r="12" spans="1:14" ht="36" customHeight="1">
      <c r="A12" s="101">
        <v>2014</v>
      </c>
      <c r="B12" s="346">
        <v>85</v>
      </c>
      <c r="C12" s="68" t="s">
        <v>73</v>
      </c>
      <c r="D12" s="67" t="s">
        <v>247</v>
      </c>
      <c r="E12" s="67" t="s">
        <v>249</v>
      </c>
      <c r="F12" s="240">
        <v>100</v>
      </c>
      <c r="G12" s="327">
        <v>100</v>
      </c>
      <c r="H12" s="328">
        <v>100</v>
      </c>
      <c r="I12" s="328">
        <v>100</v>
      </c>
      <c r="J12" s="239">
        <f t="shared" si="0"/>
        <v>100</v>
      </c>
      <c r="K12" s="102">
        <v>1</v>
      </c>
      <c r="L12" s="248" t="s">
        <v>231</v>
      </c>
      <c r="M12" s="249"/>
      <c r="N12" s="321"/>
    </row>
    <row r="13" spans="1:14" ht="36" customHeight="1">
      <c r="A13" s="101">
        <v>2014</v>
      </c>
      <c r="B13" s="346">
        <v>102</v>
      </c>
      <c r="C13" s="68" t="s">
        <v>74</v>
      </c>
      <c r="D13" s="67" t="s">
        <v>250</v>
      </c>
      <c r="E13" s="67"/>
      <c r="F13" s="240">
        <v>99.970314842578702</v>
      </c>
      <c r="G13" s="327">
        <v>100</v>
      </c>
      <c r="H13" s="328">
        <v>100</v>
      </c>
      <c r="I13" s="328">
        <v>100</v>
      </c>
      <c r="J13" s="239">
        <f t="shared" si="0"/>
        <v>99.991094452773609</v>
      </c>
      <c r="K13" s="102">
        <v>2</v>
      </c>
      <c r="L13" s="248" t="s">
        <v>231</v>
      </c>
      <c r="M13" s="249"/>
      <c r="N13" s="321"/>
    </row>
    <row r="14" spans="1:14" ht="36" customHeight="1">
      <c r="A14" s="101">
        <v>2014</v>
      </c>
      <c r="B14" s="346">
        <v>108</v>
      </c>
      <c r="C14" s="68" t="s">
        <v>78</v>
      </c>
      <c r="D14" s="67" t="s">
        <v>251</v>
      </c>
      <c r="E14" s="67"/>
      <c r="F14" s="240">
        <v>100</v>
      </c>
      <c r="G14" s="327">
        <v>99.700149925037479</v>
      </c>
      <c r="H14" s="328">
        <v>100</v>
      </c>
      <c r="I14" s="328">
        <v>100</v>
      </c>
      <c r="J14" s="239">
        <f t="shared" si="0"/>
        <v>99.910044977511234</v>
      </c>
      <c r="K14" s="102">
        <v>3</v>
      </c>
      <c r="L14" s="248" t="s">
        <v>231</v>
      </c>
      <c r="M14" s="249"/>
      <c r="N14" s="321"/>
    </row>
    <row r="15" spans="1:14" ht="36" customHeight="1">
      <c r="A15" s="101">
        <v>2014</v>
      </c>
      <c r="B15" s="346">
        <v>111</v>
      </c>
      <c r="C15" s="241" t="s">
        <v>81</v>
      </c>
      <c r="D15" s="67" t="s">
        <v>251</v>
      </c>
      <c r="E15" s="67"/>
      <c r="F15" s="240">
        <v>99.899872122762147</v>
      </c>
      <c r="G15" s="327">
        <v>99.7997997997998</v>
      </c>
      <c r="H15" s="328">
        <v>100</v>
      </c>
      <c r="I15" s="328">
        <v>100</v>
      </c>
      <c r="J15" s="239">
        <f t="shared" si="0"/>
        <v>99.90990157676859</v>
      </c>
      <c r="K15" s="102">
        <v>3</v>
      </c>
      <c r="L15" s="248" t="s">
        <v>231</v>
      </c>
      <c r="M15" s="249"/>
      <c r="N15" s="321"/>
    </row>
    <row r="16" spans="1:14" ht="36" customHeight="1">
      <c r="A16" s="101">
        <v>2014</v>
      </c>
      <c r="B16" s="346">
        <v>47</v>
      </c>
      <c r="C16" s="68" t="s">
        <v>103</v>
      </c>
      <c r="D16" s="67" t="s">
        <v>247</v>
      </c>
      <c r="E16" s="67" t="s">
        <v>252</v>
      </c>
      <c r="F16" s="240">
        <v>99.52652173913043</v>
      </c>
      <c r="G16" s="327">
        <v>100</v>
      </c>
      <c r="H16" s="328">
        <v>100</v>
      </c>
      <c r="I16" s="328">
        <v>100</v>
      </c>
      <c r="J16" s="239">
        <f t="shared" si="0"/>
        <v>99.857956521739126</v>
      </c>
      <c r="K16" s="102">
        <v>4</v>
      </c>
      <c r="L16" s="248" t="s">
        <v>231</v>
      </c>
      <c r="M16" s="249"/>
      <c r="N16" s="321"/>
    </row>
    <row r="17" spans="1:14" ht="36" customHeight="1">
      <c r="A17" s="101">
        <v>2014</v>
      </c>
      <c r="B17" s="346">
        <v>80</v>
      </c>
      <c r="C17" s="68" t="s">
        <v>72</v>
      </c>
      <c r="D17" s="67" t="s">
        <v>247</v>
      </c>
      <c r="E17" s="67" t="s">
        <v>249</v>
      </c>
      <c r="F17" s="240">
        <v>99.493167701863342</v>
      </c>
      <c r="G17" s="327">
        <v>100</v>
      </c>
      <c r="H17" s="328">
        <v>100</v>
      </c>
      <c r="I17" s="328">
        <v>100</v>
      </c>
      <c r="J17" s="239">
        <f t="shared" si="0"/>
        <v>99.847950310559</v>
      </c>
      <c r="K17" s="102">
        <v>5</v>
      </c>
      <c r="L17" s="248" t="s">
        <v>231</v>
      </c>
      <c r="M17" s="249"/>
      <c r="N17" s="321"/>
    </row>
    <row r="18" spans="1:14" ht="36" customHeight="1">
      <c r="A18" s="26">
        <v>2014</v>
      </c>
      <c r="B18" s="347">
        <v>44</v>
      </c>
      <c r="C18" s="8" t="s">
        <v>37</v>
      </c>
      <c r="D18" s="9" t="s">
        <v>247</v>
      </c>
      <c r="E18" s="9" t="s">
        <v>252</v>
      </c>
      <c r="F18" s="329">
        <v>99.406772575250841</v>
      </c>
      <c r="G18" s="330">
        <v>100</v>
      </c>
      <c r="H18" s="331">
        <v>100</v>
      </c>
      <c r="I18" s="331">
        <v>100</v>
      </c>
      <c r="J18" s="228">
        <f t="shared" si="0"/>
        <v>99.822031772575258</v>
      </c>
      <c r="K18" s="13">
        <v>6</v>
      </c>
      <c r="L18" s="248" t="s">
        <v>231</v>
      </c>
      <c r="M18" s="249"/>
      <c r="N18" s="31"/>
    </row>
    <row r="19" spans="1:14" ht="36" customHeight="1">
      <c r="A19" s="26">
        <v>2014</v>
      </c>
      <c r="B19" s="347">
        <v>50</v>
      </c>
      <c r="C19" s="8" t="s">
        <v>88</v>
      </c>
      <c r="D19" s="9" t="s">
        <v>247</v>
      </c>
      <c r="E19" s="9" t="s">
        <v>252</v>
      </c>
      <c r="F19" s="329">
        <v>99.331666268514084</v>
      </c>
      <c r="G19" s="330">
        <v>100</v>
      </c>
      <c r="H19" s="331">
        <v>100</v>
      </c>
      <c r="I19" s="331">
        <v>100</v>
      </c>
      <c r="J19" s="228">
        <f t="shared" si="0"/>
        <v>99.799499880554222</v>
      </c>
      <c r="K19" s="13">
        <v>7</v>
      </c>
      <c r="L19" s="248" t="s">
        <v>231</v>
      </c>
      <c r="M19" s="249"/>
      <c r="N19" s="31"/>
    </row>
    <row r="20" spans="1:14" ht="36" customHeight="1">
      <c r="A20" s="26">
        <v>2014</v>
      </c>
      <c r="B20" s="347">
        <v>69</v>
      </c>
      <c r="C20" s="8" t="s">
        <v>68</v>
      </c>
      <c r="D20" s="9" t="s">
        <v>247</v>
      </c>
      <c r="E20" s="9" t="s">
        <v>253</v>
      </c>
      <c r="F20" s="329">
        <v>99.330247469921375</v>
      </c>
      <c r="G20" s="330">
        <v>100</v>
      </c>
      <c r="H20" s="331">
        <v>100</v>
      </c>
      <c r="I20" s="331">
        <v>100</v>
      </c>
      <c r="J20" s="228">
        <f t="shared" si="0"/>
        <v>99.79907424097641</v>
      </c>
      <c r="K20" s="13">
        <v>7</v>
      </c>
      <c r="L20" s="248" t="s">
        <v>231</v>
      </c>
      <c r="M20" s="249"/>
      <c r="N20" s="31"/>
    </row>
    <row r="21" spans="1:14" ht="36" customHeight="1">
      <c r="A21" s="26">
        <v>2014</v>
      </c>
      <c r="B21" s="347">
        <v>10</v>
      </c>
      <c r="C21" s="8" t="s">
        <v>20</v>
      </c>
      <c r="D21" s="9" t="s">
        <v>247</v>
      </c>
      <c r="E21" s="9" t="s">
        <v>254</v>
      </c>
      <c r="F21" s="329">
        <v>100</v>
      </c>
      <c r="G21" s="330">
        <v>99.317738791423011</v>
      </c>
      <c r="H21" s="331">
        <v>100</v>
      </c>
      <c r="I21" s="331">
        <v>100</v>
      </c>
      <c r="J21" s="228">
        <f t="shared" si="0"/>
        <v>99.795321637426895</v>
      </c>
      <c r="K21" s="13">
        <v>7</v>
      </c>
      <c r="L21" s="248" t="s">
        <v>231</v>
      </c>
      <c r="M21" s="249"/>
      <c r="N21" s="31"/>
    </row>
    <row r="22" spans="1:14" ht="36" customHeight="1">
      <c r="A22" s="26">
        <v>2014</v>
      </c>
      <c r="B22" s="347">
        <v>12</v>
      </c>
      <c r="C22" s="8" t="s">
        <v>46</v>
      </c>
      <c r="D22" s="9" t="s">
        <v>247</v>
      </c>
      <c r="E22" s="9" t="s">
        <v>254</v>
      </c>
      <c r="F22" s="329">
        <v>100</v>
      </c>
      <c r="G22" s="330">
        <v>99.327956989247312</v>
      </c>
      <c r="H22" s="331">
        <v>100</v>
      </c>
      <c r="I22" s="331">
        <v>100</v>
      </c>
      <c r="J22" s="228">
        <f t="shared" si="0"/>
        <v>99.798387096774192</v>
      </c>
      <c r="K22" s="13">
        <v>7</v>
      </c>
      <c r="L22" s="248" t="s">
        <v>231</v>
      </c>
      <c r="M22" s="249"/>
      <c r="N22" s="31"/>
    </row>
    <row r="23" spans="1:14" ht="36" customHeight="1">
      <c r="A23" s="26">
        <v>2014</v>
      </c>
      <c r="B23" s="347">
        <v>71</v>
      </c>
      <c r="C23" s="8" t="s">
        <v>48</v>
      </c>
      <c r="D23" s="9" t="s">
        <v>247</v>
      </c>
      <c r="E23" s="9" t="s">
        <v>249</v>
      </c>
      <c r="F23" s="329">
        <v>99.685378438385513</v>
      </c>
      <c r="G23" s="330">
        <v>99.473684210526315</v>
      </c>
      <c r="H23" s="331">
        <v>100</v>
      </c>
      <c r="I23" s="331">
        <v>100</v>
      </c>
      <c r="J23" s="228">
        <f t="shared" si="0"/>
        <v>99.747718794673546</v>
      </c>
      <c r="K23" s="13">
        <v>8</v>
      </c>
      <c r="L23" s="248" t="s">
        <v>231</v>
      </c>
      <c r="M23" s="249"/>
      <c r="N23" s="31"/>
    </row>
    <row r="24" spans="1:14" ht="36" customHeight="1">
      <c r="A24" s="26">
        <v>2014</v>
      </c>
      <c r="B24" s="347">
        <v>32</v>
      </c>
      <c r="C24" s="8" t="s">
        <v>99</v>
      </c>
      <c r="D24" s="9" t="s">
        <v>247</v>
      </c>
      <c r="E24" s="9" t="s">
        <v>253</v>
      </c>
      <c r="F24" s="329">
        <v>99.638145053475938</v>
      </c>
      <c r="G24" s="330">
        <v>99.426386233269596</v>
      </c>
      <c r="H24" s="331">
        <v>100</v>
      </c>
      <c r="I24" s="331">
        <v>100</v>
      </c>
      <c r="J24" s="228">
        <f t="shared" si="0"/>
        <v>99.719359386023655</v>
      </c>
      <c r="K24" s="13">
        <v>9</v>
      </c>
      <c r="L24" s="248" t="s">
        <v>231</v>
      </c>
      <c r="M24" s="249"/>
      <c r="N24" s="31"/>
    </row>
    <row r="25" spans="1:14" ht="36" customHeight="1">
      <c r="A25" s="26">
        <v>2014</v>
      </c>
      <c r="B25" s="347">
        <v>39</v>
      </c>
      <c r="C25" s="8" t="s">
        <v>87</v>
      </c>
      <c r="D25" s="9" t="s">
        <v>247</v>
      </c>
      <c r="E25" s="9" t="s">
        <v>249</v>
      </c>
      <c r="F25" s="329">
        <v>99.074502820483644</v>
      </c>
      <c r="G25" s="330">
        <v>100</v>
      </c>
      <c r="H25" s="331">
        <v>100</v>
      </c>
      <c r="I25" s="331">
        <v>100</v>
      </c>
      <c r="J25" s="228">
        <f t="shared" si="0"/>
        <v>99.72235084614509</v>
      </c>
      <c r="K25" s="13">
        <v>9</v>
      </c>
      <c r="L25" s="248" t="s">
        <v>231</v>
      </c>
      <c r="M25" s="249"/>
      <c r="N25" s="31"/>
    </row>
    <row r="26" spans="1:14" ht="36" customHeight="1">
      <c r="A26" s="26">
        <v>2014</v>
      </c>
      <c r="B26" s="347">
        <v>18</v>
      </c>
      <c r="C26" s="8" t="s">
        <v>25</v>
      </c>
      <c r="D26" s="9" t="s">
        <v>247</v>
      </c>
      <c r="E26" s="9" t="s">
        <v>254</v>
      </c>
      <c r="F26" s="329">
        <v>99.439316502463058</v>
      </c>
      <c r="G26" s="330">
        <v>99.530883502736515</v>
      </c>
      <c r="H26" s="331">
        <v>100</v>
      </c>
      <c r="I26" s="331">
        <v>100</v>
      </c>
      <c r="J26" s="228">
        <f t="shared" si="0"/>
        <v>99.691060001559862</v>
      </c>
      <c r="K26" s="13">
        <v>10</v>
      </c>
      <c r="L26" s="248" t="s">
        <v>231</v>
      </c>
      <c r="M26" s="249"/>
      <c r="N26" s="31"/>
    </row>
    <row r="27" spans="1:14" ht="36" customHeight="1">
      <c r="A27" s="26">
        <v>2014</v>
      </c>
      <c r="B27" s="347">
        <v>103</v>
      </c>
      <c r="C27" s="8" t="s">
        <v>75</v>
      </c>
      <c r="D27" s="9" t="s">
        <v>250</v>
      </c>
      <c r="E27" s="9"/>
      <c r="F27" s="329">
        <v>100</v>
      </c>
      <c r="G27" s="330">
        <v>98.918269230769226</v>
      </c>
      <c r="H27" s="331">
        <v>100</v>
      </c>
      <c r="I27" s="331">
        <v>100</v>
      </c>
      <c r="J27" s="228">
        <f t="shared" si="0"/>
        <v>99.675480769230774</v>
      </c>
      <c r="K27" s="13">
        <v>11</v>
      </c>
      <c r="L27" s="248" t="s">
        <v>231</v>
      </c>
      <c r="M27" s="249"/>
      <c r="N27" s="31"/>
    </row>
    <row r="28" spans="1:14" ht="36" customHeight="1">
      <c r="A28" s="26">
        <v>2014</v>
      </c>
      <c r="B28" s="347">
        <v>57</v>
      </c>
      <c r="C28" s="8" t="s">
        <v>63</v>
      </c>
      <c r="D28" s="9" t="s">
        <v>247</v>
      </c>
      <c r="E28" s="9" t="s">
        <v>249</v>
      </c>
      <c r="F28" s="329">
        <v>99.506931366047752</v>
      </c>
      <c r="G28" s="330">
        <v>99.324324324324323</v>
      </c>
      <c r="H28" s="331">
        <v>100</v>
      </c>
      <c r="I28" s="331">
        <v>100</v>
      </c>
      <c r="J28" s="228">
        <f t="shared" si="0"/>
        <v>99.649376707111614</v>
      </c>
      <c r="K28" s="13">
        <v>12</v>
      </c>
      <c r="L28" s="248" t="s">
        <v>231</v>
      </c>
      <c r="M28" s="249"/>
      <c r="N28" s="31"/>
    </row>
    <row r="29" spans="1:14" ht="36" customHeight="1">
      <c r="A29" s="26">
        <v>2014</v>
      </c>
      <c r="B29" s="347">
        <v>68</v>
      </c>
      <c r="C29" s="8" t="s">
        <v>84</v>
      </c>
      <c r="D29" s="9" t="s">
        <v>247</v>
      </c>
      <c r="E29" s="9" t="s">
        <v>253</v>
      </c>
      <c r="F29" s="329">
        <v>99.507604947526232</v>
      </c>
      <c r="G29" s="330">
        <v>99.212598425196859</v>
      </c>
      <c r="H29" s="331">
        <v>100</v>
      </c>
      <c r="I29" s="331">
        <v>100</v>
      </c>
      <c r="J29" s="228">
        <f t="shared" si="0"/>
        <v>99.616061011816925</v>
      </c>
      <c r="K29" s="13">
        <v>13</v>
      </c>
      <c r="L29" s="248" t="s">
        <v>231</v>
      </c>
      <c r="M29" s="249"/>
      <c r="N29" s="31"/>
    </row>
    <row r="30" spans="1:14" ht="36" customHeight="1">
      <c r="A30" s="26">
        <v>2014</v>
      </c>
      <c r="B30" s="347">
        <v>106</v>
      </c>
      <c r="C30" s="8" t="s">
        <v>77</v>
      </c>
      <c r="D30" s="9" t="s">
        <v>251</v>
      </c>
      <c r="E30" s="9"/>
      <c r="F30" s="329">
        <v>99.22491616805398</v>
      </c>
      <c r="G30" s="330">
        <v>99.405940594059402</v>
      </c>
      <c r="H30" s="331">
        <v>100</v>
      </c>
      <c r="I30" s="331">
        <v>100</v>
      </c>
      <c r="J30" s="228">
        <f t="shared" si="0"/>
        <v>99.589257028634009</v>
      </c>
      <c r="K30" s="13">
        <v>14</v>
      </c>
      <c r="L30" s="248" t="s">
        <v>231</v>
      </c>
      <c r="M30" s="249"/>
      <c r="N30" s="31"/>
    </row>
    <row r="31" spans="1:14" ht="36" customHeight="1">
      <c r="A31" s="26">
        <v>2014</v>
      </c>
      <c r="B31" s="347">
        <v>17</v>
      </c>
      <c r="C31" s="8" t="s">
        <v>40</v>
      </c>
      <c r="D31" s="9" t="s">
        <v>247</v>
      </c>
      <c r="E31" s="9" t="s">
        <v>254</v>
      </c>
      <c r="F31" s="329">
        <v>99.045706407563031</v>
      </c>
      <c r="G31" s="330">
        <v>99.537750385208014</v>
      </c>
      <c r="H31" s="331">
        <v>100</v>
      </c>
      <c r="I31" s="331">
        <v>100</v>
      </c>
      <c r="J31" s="228">
        <f t="shared" si="0"/>
        <v>99.575037037831308</v>
      </c>
      <c r="K31" s="13">
        <v>15</v>
      </c>
      <c r="L31" s="248" t="s">
        <v>231</v>
      </c>
      <c r="M31" s="249"/>
      <c r="N31" s="31"/>
    </row>
    <row r="32" spans="1:14" ht="36" customHeight="1">
      <c r="A32" s="26">
        <v>2014</v>
      </c>
      <c r="B32" s="347">
        <v>13</v>
      </c>
      <c r="C32" s="8" t="s">
        <v>22</v>
      </c>
      <c r="D32" s="9" t="s">
        <v>247</v>
      </c>
      <c r="E32" s="9" t="s">
        <v>254</v>
      </c>
      <c r="F32" s="329">
        <v>99.531131144953832</v>
      </c>
      <c r="G32" s="330">
        <v>98.888888888888886</v>
      </c>
      <c r="H32" s="331">
        <v>100</v>
      </c>
      <c r="I32" s="331">
        <v>100</v>
      </c>
      <c r="J32" s="228">
        <f t="shared" si="0"/>
        <v>99.526006010152813</v>
      </c>
      <c r="K32" s="13">
        <v>16</v>
      </c>
      <c r="L32" s="248" t="s">
        <v>231</v>
      </c>
      <c r="M32" s="249"/>
      <c r="N32" s="31"/>
    </row>
    <row r="33" spans="1:14" ht="36" customHeight="1">
      <c r="A33" s="26">
        <v>2014</v>
      </c>
      <c r="B33" s="347">
        <v>83</v>
      </c>
      <c r="C33" s="3" t="s">
        <v>90</v>
      </c>
      <c r="D33" s="9" t="s">
        <v>247</v>
      </c>
      <c r="E33" s="9" t="s">
        <v>253</v>
      </c>
      <c r="F33" s="329">
        <v>99.879297658862868</v>
      </c>
      <c r="G33" s="330">
        <v>98.387096774193552</v>
      </c>
      <c r="H33" s="331">
        <v>100</v>
      </c>
      <c r="I33" s="331">
        <v>100</v>
      </c>
      <c r="J33" s="228">
        <f t="shared" si="0"/>
        <v>99.479918329916927</v>
      </c>
      <c r="K33" s="13">
        <v>17</v>
      </c>
      <c r="L33" s="248" t="s">
        <v>231</v>
      </c>
      <c r="M33" s="249"/>
      <c r="N33" s="31"/>
    </row>
    <row r="34" spans="1:14" ht="36" customHeight="1">
      <c r="A34" s="26">
        <v>2014</v>
      </c>
      <c r="B34" s="347">
        <v>82</v>
      </c>
      <c r="C34" s="8" t="s">
        <v>34</v>
      </c>
      <c r="D34" s="9" t="s">
        <v>247</v>
      </c>
      <c r="E34" s="9" t="s">
        <v>253</v>
      </c>
      <c r="F34" s="329">
        <v>100</v>
      </c>
      <c r="G34" s="330">
        <v>98.227611940298516</v>
      </c>
      <c r="H34" s="331">
        <v>100</v>
      </c>
      <c r="I34" s="331">
        <v>100</v>
      </c>
      <c r="J34" s="228">
        <f t="shared" si="0"/>
        <v>99.468283582089555</v>
      </c>
      <c r="K34" s="13">
        <v>18</v>
      </c>
      <c r="L34" s="248" t="s">
        <v>231</v>
      </c>
      <c r="M34" s="249"/>
      <c r="N34" s="31"/>
    </row>
    <row r="35" spans="1:14" ht="36" customHeight="1">
      <c r="A35" s="26">
        <v>2014</v>
      </c>
      <c r="B35" s="347">
        <v>29</v>
      </c>
      <c r="C35" s="8" t="s">
        <v>54</v>
      </c>
      <c r="D35" s="9" t="s">
        <v>247</v>
      </c>
      <c r="E35" s="9" t="s">
        <v>249</v>
      </c>
      <c r="F35" s="329">
        <v>98.834123847167334</v>
      </c>
      <c r="G35" s="330">
        <v>99.209486166007906</v>
      </c>
      <c r="H35" s="331">
        <v>100</v>
      </c>
      <c r="I35" s="331">
        <v>100</v>
      </c>
      <c r="J35" s="228">
        <f t="shared" si="0"/>
        <v>99.413083003952565</v>
      </c>
      <c r="K35" s="13">
        <v>19</v>
      </c>
      <c r="L35" s="248" t="s">
        <v>231</v>
      </c>
      <c r="M35" s="249"/>
      <c r="N35" s="31"/>
    </row>
    <row r="36" spans="1:14" ht="36" customHeight="1">
      <c r="A36" s="26">
        <v>2014</v>
      </c>
      <c r="B36" s="347">
        <v>62</v>
      </c>
      <c r="C36" s="8" t="s">
        <v>66</v>
      </c>
      <c r="D36" s="9" t="s">
        <v>247</v>
      </c>
      <c r="E36" s="9" t="s">
        <v>249</v>
      </c>
      <c r="F36" s="329">
        <v>99.01938704361055</v>
      </c>
      <c r="G36" s="330">
        <v>99.018867924528294</v>
      </c>
      <c r="H36" s="331">
        <v>100</v>
      </c>
      <c r="I36" s="331">
        <v>100</v>
      </c>
      <c r="J36" s="228">
        <f t="shared" si="0"/>
        <v>99.411476490441657</v>
      </c>
      <c r="K36" s="13">
        <v>19</v>
      </c>
      <c r="L36" s="248" t="s">
        <v>231</v>
      </c>
      <c r="M36" s="249"/>
      <c r="N36" s="31"/>
    </row>
    <row r="37" spans="1:14" ht="36" customHeight="1">
      <c r="A37" s="26">
        <v>2014</v>
      </c>
      <c r="B37" s="347">
        <v>54</v>
      </c>
      <c r="C37" s="8" t="s">
        <v>32</v>
      </c>
      <c r="D37" s="9" t="s">
        <v>247</v>
      </c>
      <c r="E37" s="9" t="s">
        <v>255</v>
      </c>
      <c r="F37" s="329">
        <v>97.963677670368853</v>
      </c>
      <c r="G37" s="330">
        <v>100</v>
      </c>
      <c r="H37" s="331">
        <v>100</v>
      </c>
      <c r="I37" s="331">
        <v>100</v>
      </c>
      <c r="J37" s="228">
        <f t="shared" si="0"/>
        <v>99.389103301110652</v>
      </c>
      <c r="K37" s="13">
        <v>20</v>
      </c>
      <c r="L37" s="248" t="s">
        <v>231</v>
      </c>
      <c r="M37" s="249"/>
      <c r="N37" s="31"/>
    </row>
    <row r="38" spans="1:14" ht="36" customHeight="1">
      <c r="A38" s="26">
        <v>2014</v>
      </c>
      <c r="B38" s="347">
        <v>55</v>
      </c>
      <c r="C38" s="8" t="s">
        <v>39</v>
      </c>
      <c r="D38" s="9" t="s">
        <v>247</v>
      </c>
      <c r="E38" s="9" t="s">
        <v>255</v>
      </c>
      <c r="F38" s="329">
        <v>98.592549625633481</v>
      </c>
      <c r="G38" s="330">
        <v>99.285714285714292</v>
      </c>
      <c r="H38" s="331">
        <v>100</v>
      </c>
      <c r="I38" s="331">
        <v>100</v>
      </c>
      <c r="J38" s="228">
        <f t="shared" si="0"/>
        <v>99.363479173404329</v>
      </c>
      <c r="K38" s="13">
        <v>21</v>
      </c>
      <c r="L38" s="248" t="s">
        <v>231</v>
      </c>
      <c r="M38" s="249"/>
      <c r="N38" s="31"/>
    </row>
    <row r="39" spans="1:14" ht="36" customHeight="1">
      <c r="A39" s="26">
        <v>2014</v>
      </c>
      <c r="B39" s="347">
        <v>7</v>
      </c>
      <c r="C39" s="8" t="s">
        <v>18</v>
      </c>
      <c r="D39" s="9" t="s">
        <v>247</v>
      </c>
      <c r="E39" s="9" t="s">
        <v>254</v>
      </c>
      <c r="F39" s="329">
        <v>98.408690476190486</v>
      </c>
      <c r="G39" s="330">
        <v>99.442379182156131</v>
      </c>
      <c r="H39" s="331">
        <v>100</v>
      </c>
      <c r="I39" s="331">
        <v>100</v>
      </c>
      <c r="J39" s="228">
        <f t="shared" si="0"/>
        <v>99.355320897503987</v>
      </c>
      <c r="K39" s="13">
        <v>21</v>
      </c>
      <c r="L39" s="248" t="s">
        <v>231</v>
      </c>
      <c r="M39" s="249"/>
      <c r="N39" s="31"/>
    </row>
    <row r="40" spans="1:14" ht="36" customHeight="1">
      <c r="A40" s="26">
        <v>2014</v>
      </c>
      <c r="B40" s="347">
        <v>87</v>
      </c>
      <c r="C40" s="8" t="s">
        <v>29</v>
      </c>
      <c r="D40" s="9" t="s">
        <v>247</v>
      </c>
      <c r="E40" s="9" t="s">
        <v>256</v>
      </c>
      <c r="F40" s="329">
        <v>98.640324531237979</v>
      </c>
      <c r="G40" s="330">
        <v>99.095295536791312</v>
      </c>
      <c r="H40" s="331">
        <v>100</v>
      </c>
      <c r="I40" s="331">
        <v>100</v>
      </c>
      <c r="J40" s="228">
        <f t="shared" si="0"/>
        <v>99.320686020408786</v>
      </c>
      <c r="K40" s="13">
        <v>22</v>
      </c>
      <c r="L40" s="250" t="s">
        <v>232</v>
      </c>
      <c r="M40" s="251" t="s">
        <v>234</v>
      </c>
      <c r="N40" s="31"/>
    </row>
    <row r="41" spans="1:14" ht="36" customHeight="1">
      <c r="A41" s="26">
        <v>2014</v>
      </c>
      <c r="B41" s="347">
        <v>41</v>
      </c>
      <c r="C41" s="8" t="s">
        <v>57</v>
      </c>
      <c r="D41" s="9" t="s">
        <v>247</v>
      </c>
      <c r="E41" s="9" t="s">
        <v>252</v>
      </c>
      <c r="F41" s="329">
        <v>97.658808021873597</v>
      </c>
      <c r="G41" s="330">
        <v>100</v>
      </c>
      <c r="H41" s="331">
        <v>100</v>
      </c>
      <c r="I41" s="331">
        <v>100</v>
      </c>
      <c r="J41" s="228">
        <f t="shared" ref="J41:J72" si="1">(F41*0.3)+(G41*0.3)+(H41*0.2)+(I41*0.2)</f>
        <v>99.297642406562076</v>
      </c>
      <c r="K41" s="13">
        <v>23</v>
      </c>
      <c r="L41" s="248" t="s">
        <v>231</v>
      </c>
      <c r="M41" s="249"/>
      <c r="N41" s="31"/>
    </row>
    <row r="42" spans="1:14" ht="36" customHeight="1">
      <c r="A42" s="26">
        <v>2014</v>
      </c>
      <c r="B42" s="347">
        <v>23</v>
      </c>
      <c r="C42" s="8" t="s">
        <v>118</v>
      </c>
      <c r="D42" s="9" t="s">
        <v>247</v>
      </c>
      <c r="E42" s="9" t="s">
        <v>253</v>
      </c>
      <c r="F42" s="329">
        <v>97.818458860912102</v>
      </c>
      <c r="G42" s="330">
        <v>99.799732977303066</v>
      </c>
      <c r="H42" s="331">
        <v>100</v>
      </c>
      <c r="I42" s="331">
        <v>100</v>
      </c>
      <c r="J42" s="228">
        <f t="shared" si="1"/>
        <v>99.285457551464546</v>
      </c>
      <c r="K42" s="13">
        <v>24</v>
      </c>
      <c r="L42" s="248" t="s">
        <v>231</v>
      </c>
      <c r="M42" s="249"/>
      <c r="N42" s="31"/>
    </row>
    <row r="43" spans="1:14" ht="36" customHeight="1">
      <c r="A43" s="26">
        <v>2014</v>
      </c>
      <c r="B43" s="347">
        <v>21</v>
      </c>
      <c r="C43" s="8" t="s">
        <v>27</v>
      </c>
      <c r="D43" s="9" t="s">
        <v>247</v>
      </c>
      <c r="E43" s="9" t="s">
        <v>254</v>
      </c>
      <c r="F43" s="329">
        <v>97.561783100071736</v>
      </c>
      <c r="G43" s="330">
        <v>100</v>
      </c>
      <c r="H43" s="331">
        <v>100</v>
      </c>
      <c r="I43" s="331">
        <v>100</v>
      </c>
      <c r="J43" s="228">
        <f t="shared" si="1"/>
        <v>99.268534930021517</v>
      </c>
      <c r="K43" s="13">
        <v>25</v>
      </c>
      <c r="L43" s="250" t="s">
        <v>232</v>
      </c>
      <c r="M43" s="251" t="s">
        <v>233</v>
      </c>
      <c r="N43" s="31"/>
    </row>
    <row r="44" spans="1:14" ht="36" customHeight="1">
      <c r="A44" s="26">
        <v>2014</v>
      </c>
      <c r="B44" s="347">
        <v>75</v>
      </c>
      <c r="C44" s="8" t="s">
        <v>69</v>
      </c>
      <c r="D44" s="9" t="s">
        <v>247</v>
      </c>
      <c r="E44" s="9" t="s">
        <v>249</v>
      </c>
      <c r="F44" s="329">
        <v>97.706154244306418</v>
      </c>
      <c r="G44" s="330">
        <v>99.823008849557525</v>
      </c>
      <c r="H44" s="331">
        <v>100</v>
      </c>
      <c r="I44" s="331">
        <v>100</v>
      </c>
      <c r="J44" s="228">
        <f t="shared" si="1"/>
        <v>99.258748928159179</v>
      </c>
      <c r="K44" s="13">
        <v>26</v>
      </c>
      <c r="L44" s="248" t="s">
        <v>231</v>
      </c>
      <c r="M44" s="249"/>
      <c r="N44" s="31"/>
    </row>
    <row r="45" spans="1:14" ht="36" customHeight="1">
      <c r="A45" s="26">
        <v>2014</v>
      </c>
      <c r="B45" s="347">
        <v>14</v>
      </c>
      <c r="C45" s="8" t="s">
        <v>23</v>
      </c>
      <c r="D45" s="9" t="s">
        <v>247</v>
      </c>
      <c r="E45" s="9" t="s">
        <v>254</v>
      </c>
      <c r="F45" s="329">
        <v>99.325222528075784</v>
      </c>
      <c r="G45" s="330">
        <v>98.134328358208961</v>
      </c>
      <c r="H45" s="331">
        <v>100</v>
      </c>
      <c r="I45" s="331">
        <v>100</v>
      </c>
      <c r="J45" s="228">
        <f t="shared" si="1"/>
        <v>99.237865265885418</v>
      </c>
      <c r="K45" s="13">
        <v>27</v>
      </c>
      <c r="L45" s="248" t="s">
        <v>231</v>
      </c>
      <c r="M45" s="249"/>
      <c r="N45" s="31"/>
    </row>
    <row r="46" spans="1:14" ht="36" customHeight="1">
      <c r="A46" s="26">
        <v>2014</v>
      </c>
      <c r="B46" s="347">
        <v>74</v>
      </c>
      <c r="C46" s="8" t="s">
        <v>42</v>
      </c>
      <c r="D46" s="9" t="s">
        <v>247</v>
      </c>
      <c r="E46" s="9" t="s">
        <v>253</v>
      </c>
      <c r="F46" s="329">
        <v>97.395893687662948</v>
      </c>
      <c r="G46" s="330">
        <v>100</v>
      </c>
      <c r="H46" s="331">
        <v>100</v>
      </c>
      <c r="I46" s="331">
        <v>100</v>
      </c>
      <c r="J46" s="228">
        <f t="shared" si="1"/>
        <v>99.218768106298882</v>
      </c>
      <c r="K46" s="13">
        <v>28</v>
      </c>
      <c r="L46" s="250" t="s">
        <v>232</v>
      </c>
      <c r="M46" s="251" t="s">
        <v>233</v>
      </c>
      <c r="N46" s="31"/>
    </row>
    <row r="47" spans="1:14" ht="36" customHeight="1">
      <c r="A47" s="26">
        <v>2014</v>
      </c>
      <c r="B47" s="347">
        <v>37</v>
      </c>
      <c r="C47" s="8" t="s">
        <v>101</v>
      </c>
      <c r="D47" s="9" t="s">
        <v>247</v>
      </c>
      <c r="E47" s="9" t="s">
        <v>253</v>
      </c>
      <c r="F47" s="329">
        <v>97.491761406485679</v>
      </c>
      <c r="G47" s="330">
        <v>99.622641509433961</v>
      </c>
      <c r="H47" s="331">
        <v>100</v>
      </c>
      <c r="I47" s="331">
        <v>100</v>
      </c>
      <c r="J47" s="228">
        <f t="shared" si="1"/>
        <v>99.134320874775881</v>
      </c>
      <c r="K47" s="13">
        <v>29</v>
      </c>
      <c r="L47" s="248" t="s">
        <v>231</v>
      </c>
      <c r="M47" s="249"/>
      <c r="N47" s="31"/>
    </row>
    <row r="48" spans="1:14" ht="36" customHeight="1">
      <c r="A48" s="26">
        <v>2014</v>
      </c>
      <c r="B48" s="347">
        <v>99</v>
      </c>
      <c r="C48" s="8" t="s">
        <v>13</v>
      </c>
      <c r="D48" s="9" t="s">
        <v>247</v>
      </c>
      <c r="E48" s="9" t="s">
        <v>256</v>
      </c>
      <c r="F48" s="329">
        <v>97.573022753539831</v>
      </c>
      <c r="G48" s="330">
        <v>99.260628465804075</v>
      </c>
      <c r="H48" s="331">
        <v>100</v>
      </c>
      <c r="I48" s="331">
        <v>100</v>
      </c>
      <c r="J48" s="228">
        <f t="shared" si="1"/>
        <v>99.050095365803173</v>
      </c>
      <c r="K48" s="13">
        <v>30</v>
      </c>
      <c r="L48" s="250" t="s">
        <v>232</v>
      </c>
      <c r="M48" s="251" t="s">
        <v>233</v>
      </c>
      <c r="N48" s="31"/>
    </row>
    <row r="49" spans="1:14" ht="36" customHeight="1">
      <c r="A49" s="26">
        <v>2014</v>
      </c>
      <c r="B49" s="347">
        <v>42</v>
      </c>
      <c r="C49" s="3" t="s">
        <v>58</v>
      </c>
      <c r="D49" s="9" t="s">
        <v>247</v>
      </c>
      <c r="E49" s="9" t="s">
        <v>252</v>
      </c>
      <c r="F49" s="329">
        <v>96.708780657233063</v>
      </c>
      <c r="G49" s="330">
        <v>100</v>
      </c>
      <c r="H49" s="331">
        <v>100</v>
      </c>
      <c r="I49" s="331">
        <v>100</v>
      </c>
      <c r="J49" s="228">
        <f t="shared" si="1"/>
        <v>99.012634197169916</v>
      </c>
      <c r="K49" s="13">
        <v>31</v>
      </c>
      <c r="L49" s="248" t="s">
        <v>231</v>
      </c>
      <c r="M49" s="249"/>
      <c r="N49" s="31"/>
    </row>
    <row r="50" spans="1:14" ht="36" customHeight="1">
      <c r="A50" s="26">
        <v>2014</v>
      </c>
      <c r="B50" s="347">
        <v>114</v>
      </c>
      <c r="C50" s="8" t="s">
        <v>110</v>
      </c>
      <c r="D50" s="9" t="s">
        <v>257</v>
      </c>
      <c r="E50" s="9"/>
      <c r="F50" s="329">
        <v>98.56</v>
      </c>
      <c r="G50" s="330">
        <v>100</v>
      </c>
      <c r="H50" s="331">
        <v>100</v>
      </c>
      <c r="I50" s="331">
        <v>97.142857142857139</v>
      </c>
      <c r="J50" s="228">
        <f t="shared" si="1"/>
        <v>98.996571428571428</v>
      </c>
      <c r="K50" s="13">
        <v>32</v>
      </c>
      <c r="L50" s="248" t="s">
        <v>231</v>
      </c>
      <c r="M50" s="249"/>
      <c r="N50" s="31"/>
    </row>
    <row r="51" spans="1:14" ht="36" customHeight="1">
      <c r="A51" s="26">
        <v>2014</v>
      </c>
      <c r="B51" s="347">
        <v>109</v>
      </c>
      <c r="C51" s="3" t="s">
        <v>79</v>
      </c>
      <c r="D51" s="9" t="s">
        <v>251</v>
      </c>
      <c r="E51" s="9"/>
      <c r="F51" s="329">
        <v>98.354060701728102</v>
      </c>
      <c r="G51" s="330">
        <v>98.290598290598282</v>
      </c>
      <c r="H51" s="331">
        <v>100</v>
      </c>
      <c r="I51" s="331">
        <v>100</v>
      </c>
      <c r="J51" s="228">
        <f t="shared" si="1"/>
        <v>98.993397697697915</v>
      </c>
      <c r="K51" s="13">
        <v>33</v>
      </c>
      <c r="L51" s="248" t="s">
        <v>231</v>
      </c>
      <c r="M51" s="249"/>
      <c r="N51" s="31"/>
    </row>
    <row r="52" spans="1:14" ht="36" customHeight="1">
      <c r="A52" s="26">
        <v>2014</v>
      </c>
      <c r="B52" s="347">
        <v>97</v>
      </c>
      <c r="C52" s="8" t="s">
        <v>11</v>
      </c>
      <c r="D52" s="9" t="s">
        <v>247</v>
      </c>
      <c r="E52" s="9" t="s">
        <v>256</v>
      </c>
      <c r="F52" s="329">
        <v>99.02374369220523</v>
      </c>
      <c r="G52" s="330">
        <v>99.366085578446899</v>
      </c>
      <c r="H52" s="331">
        <v>97.222222222222214</v>
      </c>
      <c r="I52" s="331">
        <v>100</v>
      </c>
      <c r="J52" s="228">
        <f t="shared" si="1"/>
        <v>98.96139322564008</v>
      </c>
      <c r="K52" s="13">
        <v>34</v>
      </c>
      <c r="L52" s="248" t="s">
        <v>231</v>
      </c>
      <c r="M52" s="249"/>
      <c r="N52" s="31"/>
    </row>
    <row r="53" spans="1:14" ht="36" customHeight="1">
      <c r="A53" s="26">
        <v>2014</v>
      </c>
      <c r="B53" s="347">
        <v>78</v>
      </c>
      <c r="C53" s="8" t="s">
        <v>70</v>
      </c>
      <c r="D53" s="9" t="s">
        <v>247</v>
      </c>
      <c r="E53" s="9" t="s">
        <v>249</v>
      </c>
      <c r="F53" s="329">
        <v>99.566114380697854</v>
      </c>
      <c r="G53" s="330">
        <v>99.748110831234257</v>
      </c>
      <c r="H53" s="331">
        <v>100</v>
      </c>
      <c r="I53" s="331">
        <v>95.714285714285722</v>
      </c>
      <c r="J53" s="228">
        <f t="shared" si="1"/>
        <v>98.937124706436776</v>
      </c>
      <c r="K53" s="13">
        <v>35</v>
      </c>
      <c r="L53" s="248" t="s">
        <v>231</v>
      </c>
      <c r="M53" s="249"/>
      <c r="N53" s="31"/>
    </row>
    <row r="54" spans="1:14" ht="36" customHeight="1">
      <c r="A54" s="26">
        <v>2014</v>
      </c>
      <c r="B54" s="347">
        <v>4</v>
      </c>
      <c r="C54" s="8" t="s">
        <v>17</v>
      </c>
      <c r="D54" s="9" t="s">
        <v>247</v>
      </c>
      <c r="E54" s="9" t="s">
        <v>254</v>
      </c>
      <c r="F54" s="329">
        <v>97.575468657052454</v>
      </c>
      <c r="G54" s="330">
        <v>98.667134338828475</v>
      </c>
      <c r="H54" s="331">
        <v>100</v>
      </c>
      <c r="I54" s="331">
        <v>100</v>
      </c>
      <c r="J54" s="228">
        <f t="shared" si="1"/>
        <v>98.872780898764276</v>
      </c>
      <c r="K54" s="13">
        <v>36</v>
      </c>
      <c r="L54" s="248" t="s">
        <v>231</v>
      </c>
      <c r="M54" s="249"/>
      <c r="N54" s="31"/>
    </row>
    <row r="55" spans="1:14" ht="36" customHeight="1">
      <c r="A55" s="26">
        <v>2014</v>
      </c>
      <c r="B55" s="347">
        <v>19</v>
      </c>
      <c r="C55" s="8" t="s">
        <v>26</v>
      </c>
      <c r="D55" s="9" t="s">
        <v>247</v>
      </c>
      <c r="E55" s="9" t="s">
        <v>254</v>
      </c>
      <c r="F55" s="329">
        <v>97.774946370409936</v>
      </c>
      <c r="G55" s="330">
        <v>98.44774060020697</v>
      </c>
      <c r="H55" s="331">
        <v>100</v>
      </c>
      <c r="I55" s="331">
        <v>100</v>
      </c>
      <c r="J55" s="228">
        <f t="shared" si="1"/>
        <v>98.866806091185069</v>
      </c>
      <c r="K55" s="13">
        <v>36</v>
      </c>
      <c r="L55" s="248" t="s">
        <v>231</v>
      </c>
      <c r="M55" s="249"/>
      <c r="N55" s="31"/>
    </row>
    <row r="56" spans="1:14" ht="36" customHeight="1">
      <c r="A56" s="26">
        <v>2014</v>
      </c>
      <c r="B56" s="347">
        <v>96</v>
      </c>
      <c r="C56" s="8" t="s">
        <v>10</v>
      </c>
      <c r="D56" s="9" t="s">
        <v>247</v>
      </c>
      <c r="E56" s="9" t="s">
        <v>256</v>
      </c>
      <c r="F56" s="329">
        <v>100</v>
      </c>
      <c r="G56" s="330">
        <v>99.287564766839381</v>
      </c>
      <c r="H56" s="331">
        <v>100</v>
      </c>
      <c r="I56" s="331">
        <v>95.238095238095241</v>
      </c>
      <c r="J56" s="228">
        <f t="shared" si="1"/>
        <v>98.833888477670868</v>
      </c>
      <c r="K56" s="13">
        <v>37</v>
      </c>
      <c r="L56" s="248" t="s">
        <v>231</v>
      </c>
      <c r="M56" s="249"/>
      <c r="N56" s="31"/>
    </row>
    <row r="57" spans="1:14" ht="36" customHeight="1">
      <c r="A57" s="26">
        <v>2014</v>
      </c>
      <c r="B57" s="347">
        <v>5</v>
      </c>
      <c r="C57" s="8" t="s">
        <v>52</v>
      </c>
      <c r="D57" s="9" t="s">
        <v>247</v>
      </c>
      <c r="E57" s="9" t="s">
        <v>254</v>
      </c>
      <c r="F57" s="329">
        <v>97.428788416176189</v>
      </c>
      <c r="G57" s="330">
        <v>98.546042003231022</v>
      </c>
      <c r="H57" s="331">
        <v>100</v>
      </c>
      <c r="I57" s="331">
        <v>100</v>
      </c>
      <c r="J57" s="228">
        <f t="shared" si="1"/>
        <v>98.792449125822159</v>
      </c>
      <c r="K57" s="13">
        <v>38</v>
      </c>
      <c r="L57" s="248" t="s">
        <v>231</v>
      </c>
      <c r="M57" s="249"/>
      <c r="N57" s="31"/>
    </row>
    <row r="58" spans="1:14" ht="36" customHeight="1">
      <c r="A58" s="26">
        <v>2014</v>
      </c>
      <c r="B58" s="347">
        <v>30</v>
      </c>
      <c r="C58" s="8" t="s">
        <v>55</v>
      </c>
      <c r="D58" s="9" t="s">
        <v>247</v>
      </c>
      <c r="E58" s="9" t="s">
        <v>249</v>
      </c>
      <c r="F58" s="329">
        <v>96.372021311028732</v>
      </c>
      <c r="G58" s="330">
        <v>99.532710280373834</v>
      </c>
      <c r="H58" s="331">
        <v>100</v>
      </c>
      <c r="I58" s="331">
        <v>100</v>
      </c>
      <c r="J58" s="228">
        <f t="shared" si="1"/>
        <v>98.771419477420764</v>
      </c>
      <c r="K58" s="13">
        <v>39</v>
      </c>
      <c r="L58" s="250" t="s">
        <v>232</v>
      </c>
      <c r="M58" s="251" t="s">
        <v>233</v>
      </c>
      <c r="N58" s="31"/>
    </row>
    <row r="59" spans="1:14" ht="36" customHeight="1">
      <c r="A59" s="26">
        <v>2014</v>
      </c>
      <c r="B59" s="347">
        <v>24</v>
      </c>
      <c r="C59" s="8" t="s">
        <v>98</v>
      </c>
      <c r="D59" s="9" t="s">
        <v>247</v>
      </c>
      <c r="E59" s="9" t="s">
        <v>253</v>
      </c>
      <c r="F59" s="329">
        <v>97.518397049233442</v>
      </c>
      <c r="G59" s="330">
        <v>99.813084112149525</v>
      </c>
      <c r="H59" s="331">
        <v>100</v>
      </c>
      <c r="I59" s="331">
        <v>97.142857142857139</v>
      </c>
      <c r="J59" s="228">
        <f t="shared" si="1"/>
        <v>98.628015776986317</v>
      </c>
      <c r="K59" s="13">
        <v>40</v>
      </c>
      <c r="L59" s="248" t="s">
        <v>231</v>
      </c>
      <c r="M59" s="249"/>
      <c r="N59" s="31"/>
    </row>
    <row r="60" spans="1:14" ht="36" customHeight="1">
      <c r="A60" s="26">
        <v>2014</v>
      </c>
      <c r="B60" s="347">
        <v>15</v>
      </c>
      <c r="C60" s="8" t="s">
        <v>196</v>
      </c>
      <c r="D60" s="9" t="s">
        <v>247</v>
      </c>
      <c r="E60" s="9" t="s">
        <v>254</v>
      </c>
      <c r="F60" s="329">
        <v>99.243020787262282</v>
      </c>
      <c r="G60" s="330">
        <v>99.01829540383757</v>
      </c>
      <c r="H60" s="331">
        <v>100</v>
      </c>
      <c r="I60" s="332">
        <v>95.714285714285722</v>
      </c>
      <c r="J60" s="228">
        <f t="shared" si="1"/>
        <v>98.621252000187098</v>
      </c>
      <c r="K60" s="13">
        <v>41</v>
      </c>
      <c r="L60" s="250" t="s">
        <v>232</v>
      </c>
      <c r="M60" s="251" t="s">
        <v>234</v>
      </c>
      <c r="N60" s="31"/>
    </row>
    <row r="61" spans="1:14" ht="36" customHeight="1">
      <c r="A61" s="26">
        <v>2014</v>
      </c>
      <c r="B61" s="347">
        <v>26</v>
      </c>
      <c r="C61" s="8" t="s">
        <v>44</v>
      </c>
      <c r="D61" s="9" t="s">
        <v>247</v>
      </c>
      <c r="E61" s="9" t="s">
        <v>253</v>
      </c>
      <c r="F61" s="329">
        <v>97.296496111995708</v>
      </c>
      <c r="G61" s="330">
        <v>99.740259740259745</v>
      </c>
      <c r="H61" s="331">
        <v>100</v>
      </c>
      <c r="I61" s="331">
        <v>97.142857142857139</v>
      </c>
      <c r="J61" s="228">
        <f t="shared" si="1"/>
        <v>98.539598184248064</v>
      </c>
      <c r="K61" s="13">
        <v>42</v>
      </c>
      <c r="L61" s="248" t="s">
        <v>231</v>
      </c>
      <c r="M61" s="249"/>
      <c r="N61" s="31"/>
    </row>
    <row r="62" spans="1:14" ht="36" customHeight="1">
      <c r="A62" s="26">
        <v>2014</v>
      </c>
      <c r="B62" s="347">
        <v>2</v>
      </c>
      <c r="C62" s="8" t="s">
        <v>50</v>
      </c>
      <c r="D62" s="9" t="s">
        <v>247</v>
      </c>
      <c r="E62" s="9" t="s">
        <v>254</v>
      </c>
      <c r="F62" s="329">
        <v>99.894711538461536</v>
      </c>
      <c r="G62" s="330">
        <v>98.099173553719012</v>
      </c>
      <c r="H62" s="331">
        <v>100</v>
      </c>
      <c r="I62" s="331">
        <v>95.714285714285722</v>
      </c>
      <c r="J62" s="228">
        <f t="shared" si="1"/>
        <v>98.541022670511296</v>
      </c>
      <c r="K62" s="13">
        <v>42</v>
      </c>
      <c r="L62" s="250" t="s">
        <v>232</v>
      </c>
      <c r="M62" s="251" t="s">
        <v>234</v>
      </c>
      <c r="N62" s="31"/>
    </row>
    <row r="63" spans="1:14" ht="36" customHeight="1">
      <c r="A63" s="26">
        <v>2014</v>
      </c>
      <c r="B63" s="347">
        <v>72</v>
      </c>
      <c r="C63" s="8" t="s">
        <v>94</v>
      </c>
      <c r="D63" s="9" t="s">
        <v>247</v>
      </c>
      <c r="E63" s="9" t="s">
        <v>253</v>
      </c>
      <c r="F63" s="329">
        <v>98.37524504734003</v>
      </c>
      <c r="G63" s="330">
        <v>98.550724637681171</v>
      </c>
      <c r="H63" s="331">
        <v>100</v>
      </c>
      <c r="I63" s="331">
        <v>97.142857142857139</v>
      </c>
      <c r="J63" s="228">
        <f t="shared" si="1"/>
        <v>98.506362334077792</v>
      </c>
      <c r="K63" s="13">
        <v>43</v>
      </c>
      <c r="L63" s="248" t="s">
        <v>231</v>
      </c>
      <c r="M63" s="249"/>
      <c r="N63" s="31"/>
    </row>
    <row r="64" spans="1:14" ht="36" customHeight="1">
      <c r="A64" s="26">
        <v>2014</v>
      </c>
      <c r="B64" s="347">
        <v>34</v>
      </c>
      <c r="C64" s="8" t="s">
        <v>56</v>
      </c>
      <c r="D64" s="9" t="s">
        <v>247</v>
      </c>
      <c r="E64" s="9" t="s">
        <v>249</v>
      </c>
      <c r="F64" s="329">
        <v>98.561360903982589</v>
      </c>
      <c r="G64" s="330">
        <v>99.622641509433961</v>
      </c>
      <c r="H64" s="331">
        <v>100</v>
      </c>
      <c r="I64" s="331">
        <v>95.238095238095241</v>
      </c>
      <c r="J64" s="228">
        <f t="shared" si="1"/>
        <v>98.502819771644013</v>
      </c>
      <c r="K64" s="13">
        <v>44</v>
      </c>
      <c r="L64" s="248" t="s">
        <v>231</v>
      </c>
      <c r="M64" s="249"/>
      <c r="N64" s="31"/>
    </row>
    <row r="65" spans="1:14" ht="36" customHeight="1">
      <c r="A65" s="26">
        <v>2014</v>
      </c>
      <c r="B65" s="347">
        <v>28</v>
      </c>
      <c r="C65" s="8" t="s">
        <v>53</v>
      </c>
      <c r="D65" s="9" t="s">
        <v>247</v>
      </c>
      <c r="E65" s="9" t="s">
        <v>249</v>
      </c>
      <c r="F65" s="329">
        <v>97.642454315472719</v>
      </c>
      <c r="G65" s="330">
        <v>99.079754601226995</v>
      </c>
      <c r="H65" s="331">
        <v>98.6111111111111</v>
      </c>
      <c r="I65" s="331">
        <v>98.571428571428569</v>
      </c>
      <c r="J65" s="228">
        <f t="shared" si="1"/>
        <v>98.453170611517862</v>
      </c>
      <c r="K65" s="13">
        <v>45</v>
      </c>
      <c r="L65" s="248" t="s">
        <v>231</v>
      </c>
      <c r="M65" s="249"/>
      <c r="N65" s="31"/>
    </row>
    <row r="66" spans="1:14" ht="36" customHeight="1">
      <c r="A66" s="26">
        <v>2014</v>
      </c>
      <c r="B66" s="347">
        <v>11</v>
      </c>
      <c r="C66" s="8" t="s">
        <v>21</v>
      </c>
      <c r="D66" s="9" t="s">
        <v>247</v>
      </c>
      <c r="E66" s="9" t="s">
        <v>254</v>
      </c>
      <c r="F66" s="329">
        <v>97.401715448740305</v>
      </c>
      <c r="G66" s="330">
        <v>97.078986587183309</v>
      </c>
      <c r="H66" s="331">
        <v>100</v>
      </c>
      <c r="I66" s="331">
        <v>100</v>
      </c>
      <c r="J66" s="228">
        <f t="shared" si="1"/>
        <v>98.344210610777083</v>
      </c>
      <c r="K66" s="13">
        <v>46</v>
      </c>
      <c r="L66" s="250" t="s">
        <v>232</v>
      </c>
      <c r="M66" s="251" t="s">
        <v>241</v>
      </c>
      <c r="N66" s="31"/>
    </row>
    <row r="67" spans="1:14" ht="36" customHeight="1">
      <c r="A67" s="26">
        <v>2014</v>
      </c>
      <c r="B67" s="347">
        <v>36</v>
      </c>
      <c r="C67" s="8" t="s">
        <v>100</v>
      </c>
      <c r="D67" s="9" t="s">
        <v>247</v>
      </c>
      <c r="E67" s="9" t="s">
        <v>253</v>
      </c>
      <c r="F67" s="329">
        <v>96.719080532708148</v>
      </c>
      <c r="G67" s="330">
        <v>98.901098901098905</v>
      </c>
      <c r="H67" s="331">
        <v>100</v>
      </c>
      <c r="I67" s="331">
        <v>97.142857142857139</v>
      </c>
      <c r="J67" s="228">
        <f t="shared" si="1"/>
        <v>98.114625258713545</v>
      </c>
      <c r="K67" s="13">
        <v>47</v>
      </c>
      <c r="L67" s="248" t="s">
        <v>231</v>
      </c>
      <c r="M67" s="249"/>
      <c r="N67" s="31"/>
    </row>
    <row r="68" spans="1:14" ht="36" customHeight="1">
      <c r="A68" s="26">
        <v>2014</v>
      </c>
      <c r="B68" s="347">
        <v>9</v>
      </c>
      <c r="C68" s="8" t="s">
        <v>45</v>
      </c>
      <c r="D68" s="9" t="s">
        <v>247</v>
      </c>
      <c r="E68" s="9" t="s">
        <v>254</v>
      </c>
      <c r="F68" s="329">
        <v>98.203393892282591</v>
      </c>
      <c r="G68" s="330">
        <v>100</v>
      </c>
      <c r="H68" s="331">
        <v>100</v>
      </c>
      <c r="I68" s="331">
        <v>91.904761904761898</v>
      </c>
      <c r="J68" s="228">
        <f t="shared" si="1"/>
        <v>97.841970548637164</v>
      </c>
      <c r="K68" s="13">
        <v>48</v>
      </c>
      <c r="L68" s="248" t="s">
        <v>231</v>
      </c>
      <c r="M68" s="249"/>
      <c r="N68" s="31"/>
    </row>
    <row r="69" spans="1:14" ht="36" customHeight="1">
      <c r="A69" s="26">
        <v>2014</v>
      </c>
      <c r="B69" s="347">
        <v>77</v>
      </c>
      <c r="C69" s="3" t="s">
        <v>89</v>
      </c>
      <c r="D69" s="9" t="s">
        <v>247</v>
      </c>
      <c r="E69" s="9" t="s">
        <v>253</v>
      </c>
      <c r="F69" s="329">
        <v>95.036038619365115</v>
      </c>
      <c r="G69" s="330">
        <v>99.271402550091068</v>
      </c>
      <c r="H69" s="331">
        <v>100</v>
      </c>
      <c r="I69" s="331">
        <v>97.142857142857139</v>
      </c>
      <c r="J69" s="228">
        <f t="shared" si="1"/>
        <v>97.720803779408286</v>
      </c>
      <c r="K69" s="13">
        <v>49</v>
      </c>
      <c r="L69" s="248" t="s">
        <v>231</v>
      </c>
      <c r="M69" s="249"/>
      <c r="N69" s="31"/>
    </row>
    <row r="70" spans="1:14" ht="36" customHeight="1">
      <c r="A70" s="26">
        <v>2014</v>
      </c>
      <c r="B70" s="347">
        <v>73</v>
      </c>
      <c r="C70" s="8" t="s">
        <v>43</v>
      </c>
      <c r="D70" s="9" t="s">
        <v>247</v>
      </c>
      <c r="E70" s="9" t="s">
        <v>253</v>
      </c>
      <c r="F70" s="329">
        <v>94.534590269775691</v>
      </c>
      <c r="G70" s="330">
        <v>99.664991624790616</v>
      </c>
      <c r="H70" s="331">
        <v>97.222222222222214</v>
      </c>
      <c r="I70" s="331">
        <v>100</v>
      </c>
      <c r="J70" s="228">
        <f t="shared" si="1"/>
        <v>97.704319012814338</v>
      </c>
      <c r="K70" s="13">
        <v>50</v>
      </c>
      <c r="L70" s="248" t="s">
        <v>231</v>
      </c>
      <c r="M70" s="249"/>
      <c r="N70" s="31"/>
    </row>
    <row r="71" spans="1:14" ht="36" customHeight="1">
      <c r="A71" s="26">
        <v>2014</v>
      </c>
      <c r="B71" s="347">
        <v>91</v>
      </c>
      <c r="C71" s="8" t="s">
        <v>5</v>
      </c>
      <c r="D71" s="9" t="s">
        <v>247</v>
      </c>
      <c r="E71" s="9" t="s">
        <v>256</v>
      </c>
      <c r="F71" s="329">
        <v>94.990149303443218</v>
      </c>
      <c r="G71" s="330">
        <v>99.186643835616437</v>
      </c>
      <c r="H71" s="331">
        <v>98.611111111111128</v>
      </c>
      <c r="I71" s="331">
        <v>98.571428571428569</v>
      </c>
      <c r="J71" s="228">
        <f t="shared" si="1"/>
        <v>97.689545878225829</v>
      </c>
      <c r="K71" s="13">
        <v>51</v>
      </c>
      <c r="L71" s="250" t="s">
        <v>232</v>
      </c>
      <c r="M71" s="251" t="s">
        <v>233</v>
      </c>
      <c r="N71" s="31"/>
    </row>
    <row r="72" spans="1:14" ht="36" customHeight="1">
      <c r="A72" s="26">
        <v>2014</v>
      </c>
      <c r="B72" s="347">
        <v>60</v>
      </c>
      <c r="C72" s="8" t="s">
        <v>65</v>
      </c>
      <c r="D72" s="9" t="s">
        <v>247</v>
      </c>
      <c r="E72" s="9" t="s">
        <v>249</v>
      </c>
      <c r="F72" s="329">
        <v>96.590280219389882</v>
      </c>
      <c r="G72" s="330">
        <v>97.75</v>
      </c>
      <c r="H72" s="331">
        <v>100</v>
      </c>
      <c r="I72" s="331">
        <v>96.666666666666657</v>
      </c>
      <c r="J72" s="228">
        <f t="shared" si="1"/>
        <v>97.635417399150285</v>
      </c>
      <c r="K72" s="13">
        <v>52</v>
      </c>
      <c r="L72" s="248" t="s">
        <v>231</v>
      </c>
      <c r="M72" s="249"/>
      <c r="N72" s="31"/>
    </row>
    <row r="73" spans="1:14" ht="36" customHeight="1">
      <c r="A73" s="26">
        <v>2014</v>
      </c>
      <c r="B73" s="347">
        <v>63</v>
      </c>
      <c r="C73" s="8" t="s">
        <v>67</v>
      </c>
      <c r="D73" s="9" t="s">
        <v>247</v>
      </c>
      <c r="E73" s="9" t="s">
        <v>249</v>
      </c>
      <c r="F73" s="329">
        <v>94.062419692649229</v>
      </c>
      <c r="G73" s="330">
        <v>98.05825242718447</v>
      </c>
      <c r="H73" s="331">
        <v>100</v>
      </c>
      <c r="I73" s="331">
        <v>100</v>
      </c>
      <c r="J73" s="228">
        <f t="shared" ref="J73:J104" si="2">(F73*0.3)+(G73*0.3)+(H73*0.2)+(I73*0.2)</f>
        <v>97.636201635950101</v>
      </c>
      <c r="K73" s="13">
        <v>52</v>
      </c>
      <c r="L73" s="250" t="s">
        <v>232</v>
      </c>
      <c r="M73" s="251" t="s">
        <v>233</v>
      </c>
      <c r="N73" s="31"/>
    </row>
    <row r="74" spans="1:14" ht="36" customHeight="1">
      <c r="A74" s="26">
        <v>2014</v>
      </c>
      <c r="B74" s="347">
        <v>45</v>
      </c>
      <c r="C74" s="8" t="s">
        <v>38</v>
      </c>
      <c r="D74" s="9" t="s">
        <v>247</v>
      </c>
      <c r="E74" s="9" t="s">
        <v>252</v>
      </c>
      <c r="F74" s="329">
        <v>97.798931466620772</v>
      </c>
      <c r="G74" s="330">
        <v>99.065420560747668</v>
      </c>
      <c r="H74" s="331">
        <v>100</v>
      </c>
      <c r="I74" s="331">
        <v>92.38095238095238</v>
      </c>
      <c r="J74" s="228">
        <f t="shared" si="2"/>
        <v>97.535496084401018</v>
      </c>
      <c r="K74" s="13">
        <v>53</v>
      </c>
      <c r="L74" s="248" t="s">
        <v>231</v>
      </c>
      <c r="M74" s="249"/>
      <c r="N74" s="31"/>
    </row>
    <row r="75" spans="1:14" ht="36" customHeight="1">
      <c r="A75" s="26">
        <v>2014</v>
      </c>
      <c r="B75" s="347">
        <v>67</v>
      </c>
      <c r="C75" s="8" t="s">
        <v>121</v>
      </c>
      <c r="D75" s="9" t="s">
        <v>247</v>
      </c>
      <c r="E75" s="9" t="s">
        <v>249</v>
      </c>
      <c r="F75" s="329">
        <v>94.634703843730307</v>
      </c>
      <c r="G75" s="330">
        <v>100</v>
      </c>
      <c r="H75" s="331">
        <v>100</v>
      </c>
      <c r="I75" s="331">
        <v>95.714285714285722</v>
      </c>
      <c r="J75" s="228">
        <f t="shared" si="2"/>
        <v>97.533268295976228</v>
      </c>
      <c r="K75" s="13">
        <v>54</v>
      </c>
      <c r="L75" s="250" t="s">
        <v>232</v>
      </c>
      <c r="M75" s="251" t="s">
        <v>233</v>
      </c>
      <c r="N75" s="31"/>
    </row>
    <row r="76" spans="1:14" ht="36" customHeight="1">
      <c r="A76" s="26">
        <v>2014</v>
      </c>
      <c r="B76" s="347">
        <v>56</v>
      </c>
      <c r="C76" s="8" t="s">
        <v>62</v>
      </c>
      <c r="D76" s="9" t="s">
        <v>247</v>
      </c>
      <c r="E76" s="9" t="s">
        <v>249</v>
      </c>
      <c r="F76" s="329">
        <v>100</v>
      </c>
      <c r="G76" s="330">
        <v>100</v>
      </c>
      <c r="H76" s="331">
        <v>100</v>
      </c>
      <c r="I76" s="331">
        <v>87.61904761904762</v>
      </c>
      <c r="J76" s="228">
        <f t="shared" si="2"/>
        <v>97.523809523809518</v>
      </c>
      <c r="K76" s="13">
        <v>55</v>
      </c>
      <c r="L76" s="248" t="s">
        <v>231</v>
      </c>
      <c r="M76" s="249"/>
      <c r="N76" s="31"/>
    </row>
    <row r="77" spans="1:14" ht="36" customHeight="1">
      <c r="A77" s="26">
        <v>2014</v>
      </c>
      <c r="B77" s="347">
        <v>100</v>
      </c>
      <c r="C77" s="8" t="s">
        <v>14</v>
      </c>
      <c r="D77" s="9" t="s">
        <v>247</v>
      </c>
      <c r="E77" s="9" t="s">
        <v>256</v>
      </c>
      <c r="F77" s="329">
        <v>96.827040118629483</v>
      </c>
      <c r="G77" s="330">
        <v>99.107142857142861</v>
      </c>
      <c r="H77" s="331">
        <v>98.611111111111128</v>
      </c>
      <c r="I77" s="331">
        <v>94.285714285714278</v>
      </c>
      <c r="J77" s="228">
        <f t="shared" si="2"/>
        <v>97.359619972096795</v>
      </c>
      <c r="K77" s="13">
        <v>56</v>
      </c>
      <c r="L77" s="248" t="s">
        <v>231</v>
      </c>
      <c r="M77" s="249"/>
      <c r="N77" s="31"/>
    </row>
    <row r="78" spans="1:14" ht="36" customHeight="1">
      <c r="A78" s="26">
        <v>2014</v>
      </c>
      <c r="B78" s="347">
        <v>115</v>
      </c>
      <c r="C78" s="8" t="s">
        <v>107</v>
      </c>
      <c r="D78" s="9" t="s">
        <v>257</v>
      </c>
      <c r="E78" s="9"/>
      <c r="F78" s="329">
        <v>99.946428571428584</v>
      </c>
      <c r="G78" s="330">
        <v>100</v>
      </c>
      <c r="H78" s="331">
        <v>97.222222222222214</v>
      </c>
      <c r="I78" s="331">
        <v>89.523809523809518</v>
      </c>
      <c r="J78" s="228">
        <f t="shared" si="2"/>
        <v>97.333134920634933</v>
      </c>
      <c r="K78" s="13">
        <v>57</v>
      </c>
      <c r="L78" s="248" t="s">
        <v>231</v>
      </c>
      <c r="M78" s="249"/>
      <c r="N78" s="31"/>
    </row>
    <row r="79" spans="1:14" ht="36" customHeight="1">
      <c r="A79" s="26">
        <v>2014</v>
      </c>
      <c r="B79" s="347">
        <v>59</v>
      </c>
      <c r="C79" s="8" t="s">
        <v>64</v>
      </c>
      <c r="D79" s="9" t="s">
        <v>247</v>
      </c>
      <c r="E79" s="9" t="s">
        <v>249</v>
      </c>
      <c r="F79" s="329">
        <v>97.826770848932995</v>
      </c>
      <c r="G79" s="330">
        <v>94.718309859154928</v>
      </c>
      <c r="H79" s="331">
        <v>100</v>
      </c>
      <c r="I79" s="331">
        <v>96.666666666666657</v>
      </c>
      <c r="J79" s="228">
        <f t="shared" si="2"/>
        <v>97.096857545759704</v>
      </c>
      <c r="K79" s="13">
        <v>58</v>
      </c>
      <c r="L79" s="248" t="s">
        <v>231</v>
      </c>
      <c r="M79" s="249"/>
      <c r="N79" s="31"/>
    </row>
    <row r="80" spans="1:14" ht="36" customHeight="1">
      <c r="A80" s="26">
        <v>2014</v>
      </c>
      <c r="B80" s="347">
        <v>53</v>
      </c>
      <c r="C80" s="8" t="s">
        <v>61</v>
      </c>
      <c r="D80" s="9" t="s">
        <v>247</v>
      </c>
      <c r="E80" s="9" t="s">
        <v>255</v>
      </c>
      <c r="F80" s="329">
        <v>91.447874509503606</v>
      </c>
      <c r="G80" s="330">
        <v>98.757763975155271</v>
      </c>
      <c r="H80" s="331">
        <v>100</v>
      </c>
      <c r="I80" s="331">
        <v>100</v>
      </c>
      <c r="J80" s="228">
        <f t="shared" si="2"/>
        <v>97.061691545397665</v>
      </c>
      <c r="K80" s="13">
        <v>59</v>
      </c>
      <c r="L80" s="248" t="s">
        <v>231</v>
      </c>
      <c r="M80" s="249"/>
      <c r="N80" s="31"/>
    </row>
    <row r="81" spans="1:14" ht="36" customHeight="1">
      <c r="A81" s="26">
        <v>2014</v>
      </c>
      <c r="B81" s="347">
        <v>8</v>
      </c>
      <c r="C81" s="8" t="s">
        <v>19</v>
      </c>
      <c r="D81" s="9" t="s">
        <v>247</v>
      </c>
      <c r="E81" s="9" t="s">
        <v>254</v>
      </c>
      <c r="F81" s="329">
        <v>97.256909653549116</v>
      </c>
      <c r="G81" s="330">
        <v>99.810606060606062</v>
      </c>
      <c r="H81" s="331">
        <v>100</v>
      </c>
      <c r="I81" s="331">
        <v>89.523809523809518</v>
      </c>
      <c r="J81" s="228">
        <f t="shared" si="2"/>
        <v>97.025016619008454</v>
      </c>
      <c r="K81" s="13">
        <v>60</v>
      </c>
      <c r="L81" s="250" t="s">
        <v>232</v>
      </c>
      <c r="M81" s="251" t="s">
        <v>233</v>
      </c>
      <c r="N81" s="31"/>
    </row>
    <row r="82" spans="1:14" ht="36" customHeight="1">
      <c r="A82" s="26">
        <v>2014</v>
      </c>
      <c r="B82" s="347">
        <v>98</v>
      </c>
      <c r="C82" s="8" t="s">
        <v>12</v>
      </c>
      <c r="D82" s="9" t="s">
        <v>247</v>
      </c>
      <c r="E82" s="9" t="s">
        <v>256</v>
      </c>
      <c r="F82" s="329">
        <v>90.420676879715757</v>
      </c>
      <c r="G82" s="330">
        <v>99.025974025974023</v>
      </c>
      <c r="H82" s="331">
        <v>100</v>
      </c>
      <c r="I82" s="331">
        <v>100</v>
      </c>
      <c r="J82" s="228">
        <f t="shared" si="2"/>
        <v>96.833995271706925</v>
      </c>
      <c r="K82" s="13">
        <v>61</v>
      </c>
      <c r="L82" s="250" t="s">
        <v>232</v>
      </c>
      <c r="M82" s="251" t="s">
        <v>233</v>
      </c>
      <c r="N82" s="31"/>
    </row>
    <row r="83" spans="1:14" ht="36" customHeight="1">
      <c r="A83" s="26">
        <v>2014</v>
      </c>
      <c r="B83" s="347">
        <v>16</v>
      </c>
      <c r="C83" s="8" t="s">
        <v>24</v>
      </c>
      <c r="D83" s="9" t="s">
        <v>247</v>
      </c>
      <c r="E83" s="9" t="s">
        <v>254</v>
      </c>
      <c r="F83" s="329">
        <v>96.059859079427326</v>
      </c>
      <c r="G83" s="330">
        <v>98.528638991066742</v>
      </c>
      <c r="H83" s="331">
        <v>94.444444444444443</v>
      </c>
      <c r="I83" s="331">
        <v>97.142857142857139</v>
      </c>
      <c r="J83" s="228">
        <f t="shared" si="2"/>
        <v>96.694009738608543</v>
      </c>
      <c r="K83" s="13">
        <v>62</v>
      </c>
      <c r="L83" s="248" t="s">
        <v>231</v>
      </c>
      <c r="M83" s="249"/>
      <c r="N83" s="31"/>
    </row>
    <row r="84" spans="1:14" ht="36" customHeight="1">
      <c r="A84" s="26">
        <v>2014</v>
      </c>
      <c r="B84" s="347">
        <v>93</v>
      </c>
      <c r="C84" s="8" t="s">
        <v>7</v>
      </c>
      <c r="D84" s="9" t="s">
        <v>247</v>
      </c>
      <c r="E84" s="9" t="s">
        <v>256</v>
      </c>
      <c r="F84" s="329">
        <v>88.918939932889856</v>
      </c>
      <c r="G84" s="330">
        <v>99.314345991561183</v>
      </c>
      <c r="H84" s="331">
        <v>100</v>
      </c>
      <c r="I84" s="331">
        <v>100</v>
      </c>
      <c r="J84" s="228">
        <f t="shared" si="2"/>
        <v>96.46998577733531</v>
      </c>
      <c r="K84" s="13">
        <v>63</v>
      </c>
      <c r="L84" s="250" t="s">
        <v>232</v>
      </c>
      <c r="M84" s="251" t="s">
        <v>233</v>
      </c>
      <c r="N84" s="31"/>
    </row>
    <row r="85" spans="1:14" ht="36" customHeight="1">
      <c r="A85" s="26">
        <v>2014</v>
      </c>
      <c r="B85" s="347">
        <v>101</v>
      </c>
      <c r="C85" s="8" t="s">
        <v>15</v>
      </c>
      <c r="D85" s="9" t="s">
        <v>247</v>
      </c>
      <c r="E85" s="9" t="s">
        <v>256</v>
      </c>
      <c r="F85" s="329">
        <v>92.427858801401896</v>
      </c>
      <c r="G85" s="330">
        <v>99.686684073107045</v>
      </c>
      <c r="H85" s="331">
        <v>100</v>
      </c>
      <c r="I85" s="331">
        <v>93.80952380952381</v>
      </c>
      <c r="J85" s="228">
        <f t="shared" si="2"/>
        <v>96.396267624257433</v>
      </c>
      <c r="K85" s="13">
        <v>64</v>
      </c>
      <c r="L85" s="250" t="s">
        <v>232</v>
      </c>
      <c r="M85" s="251" t="s">
        <v>233</v>
      </c>
      <c r="N85" s="31"/>
    </row>
    <row r="86" spans="1:14" ht="52.5" customHeight="1">
      <c r="A86" s="26">
        <v>2014</v>
      </c>
      <c r="B86" s="347">
        <v>94</v>
      </c>
      <c r="C86" s="8" t="s">
        <v>8</v>
      </c>
      <c r="D86" s="9" t="s">
        <v>247</v>
      </c>
      <c r="E86" s="9" t="s">
        <v>256</v>
      </c>
      <c r="F86" s="329">
        <v>96.278035445429552</v>
      </c>
      <c r="G86" s="330">
        <v>97.632311977715887</v>
      </c>
      <c r="H86" s="331">
        <v>91.666666666666671</v>
      </c>
      <c r="I86" s="331">
        <v>96.666666666666657</v>
      </c>
      <c r="J86" s="228">
        <f t="shared" si="2"/>
        <v>95.839770893610293</v>
      </c>
      <c r="K86" s="13">
        <v>65</v>
      </c>
      <c r="L86" s="250" t="s">
        <v>232</v>
      </c>
      <c r="M86" s="251" t="s">
        <v>235</v>
      </c>
      <c r="N86" s="31"/>
    </row>
    <row r="87" spans="1:14" ht="36" customHeight="1">
      <c r="A87" s="26">
        <v>2014</v>
      </c>
      <c r="B87" s="347">
        <v>76</v>
      </c>
      <c r="C87" s="8" t="s">
        <v>83</v>
      </c>
      <c r="D87" s="9" t="s">
        <v>247</v>
      </c>
      <c r="E87" s="9" t="s">
        <v>249</v>
      </c>
      <c r="F87" s="329">
        <v>89.119016755118139</v>
      </c>
      <c r="G87" s="330">
        <v>98.263027295285355</v>
      </c>
      <c r="H87" s="331">
        <v>100</v>
      </c>
      <c r="I87" s="331">
        <v>97.142857142857139</v>
      </c>
      <c r="J87" s="228">
        <f t="shared" si="2"/>
        <v>95.643184643692479</v>
      </c>
      <c r="K87" s="13">
        <v>66</v>
      </c>
      <c r="L87" s="250" t="s">
        <v>232</v>
      </c>
      <c r="M87" s="251" t="s">
        <v>233</v>
      </c>
      <c r="N87" s="31"/>
    </row>
    <row r="88" spans="1:14" ht="36" customHeight="1">
      <c r="A88" s="26">
        <v>2014</v>
      </c>
      <c r="B88" s="347">
        <v>46</v>
      </c>
      <c r="C88" s="8" t="s">
        <v>47</v>
      </c>
      <c r="D88" s="9" t="s">
        <v>247</v>
      </c>
      <c r="E88" s="9" t="s">
        <v>252</v>
      </c>
      <c r="F88" s="329">
        <v>94.118543398880533</v>
      </c>
      <c r="G88" s="330">
        <v>100</v>
      </c>
      <c r="H88" s="331">
        <v>87.5</v>
      </c>
      <c r="I88" s="331">
        <v>95.714285714285722</v>
      </c>
      <c r="J88" s="228">
        <f t="shared" si="2"/>
        <v>94.878420162521309</v>
      </c>
      <c r="K88" s="13">
        <v>67</v>
      </c>
      <c r="L88" s="248" t="s">
        <v>231</v>
      </c>
      <c r="M88" s="249"/>
      <c r="N88" s="31"/>
    </row>
    <row r="89" spans="1:14" ht="36" customHeight="1">
      <c r="A89" s="26">
        <v>2014</v>
      </c>
      <c r="B89" s="347">
        <v>3</v>
      </c>
      <c r="C89" s="8" t="s">
        <v>51</v>
      </c>
      <c r="D89" s="9" t="s">
        <v>247</v>
      </c>
      <c r="E89" s="9" t="s">
        <v>254</v>
      </c>
      <c r="F89" s="329">
        <v>99.707045223207786</v>
      </c>
      <c r="G89" s="330">
        <v>99.548124717577949</v>
      </c>
      <c r="H89" s="331">
        <v>100</v>
      </c>
      <c r="I89" s="331">
        <v>73.452380952380949</v>
      </c>
      <c r="J89" s="228">
        <f t="shared" si="2"/>
        <v>94.467027172711909</v>
      </c>
      <c r="K89" s="13">
        <v>68</v>
      </c>
      <c r="L89" s="248" t="s">
        <v>231</v>
      </c>
      <c r="M89" s="249"/>
      <c r="N89" s="31"/>
    </row>
    <row r="90" spans="1:14" ht="51" customHeight="1">
      <c r="A90" s="26">
        <v>2014</v>
      </c>
      <c r="B90" s="347">
        <v>27</v>
      </c>
      <c r="C90" s="8" t="s">
        <v>85</v>
      </c>
      <c r="D90" s="9" t="s">
        <v>247</v>
      </c>
      <c r="E90" s="9" t="s">
        <v>253</v>
      </c>
      <c r="F90" s="329">
        <v>86.581589027890971</v>
      </c>
      <c r="G90" s="330">
        <v>98.30047586675731</v>
      </c>
      <c r="H90" s="331">
        <v>100</v>
      </c>
      <c r="I90" s="331">
        <v>92.38095238095238</v>
      </c>
      <c r="J90" s="228">
        <f t="shared" si="2"/>
        <v>93.94080994458497</v>
      </c>
      <c r="K90" s="13">
        <v>69</v>
      </c>
      <c r="L90" s="250" t="s">
        <v>232</v>
      </c>
      <c r="M90" s="251" t="s">
        <v>236</v>
      </c>
      <c r="N90" s="31"/>
    </row>
    <row r="91" spans="1:14" ht="36" customHeight="1">
      <c r="A91" s="26">
        <v>2014</v>
      </c>
      <c r="B91" s="347">
        <v>40</v>
      </c>
      <c r="C91" s="8" t="s">
        <v>16</v>
      </c>
      <c r="D91" s="9" t="s">
        <v>247</v>
      </c>
      <c r="E91" s="9" t="s">
        <v>252</v>
      </c>
      <c r="F91" s="329">
        <v>99.48404873046816</v>
      </c>
      <c r="G91" s="330">
        <v>98.378378378378372</v>
      </c>
      <c r="H91" s="331">
        <v>100</v>
      </c>
      <c r="I91" s="331">
        <v>71.547619047619037</v>
      </c>
      <c r="J91" s="228">
        <f t="shared" si="2"/>
        <v>93.668251942177761</v>
      </c>
      <c r="K91" s="13">
        <v>70</v>
      </c>
      <c r="L91" s="248" t="s">
        <v>231</v>
      </c>
      <c r="M91" s="249"/>
      <c r="N91" s="31"/>
    </row>
    <row r="92" spans="1:14" ht="51" customHeight="1">
      <c r="A92" s="26">
        <v>2014</v>
      </c>
      <c r="B92" s="347">
        <v>95</v>
      </c>
      <c r="C92" s="8" t="s">
        <v>9</v>
      </c>
      <c r="D92" s="9" t="s">
        <v>247</v>
      </c>
      <c r="E92" s="9" t="s">
        <v>256</v>
      </c>
      <c r="F92" s="329">
        <v>90.497868121271964</v>
      </c>
      <c r="G92" s="330">
        <v>97.813866333541526</v>
      </c>
      <c r="H92" s="331">
        <v>98.611111111111128</v>
      </c>
      <c r="I92" s="331">
        <v>84.761904761904759</v>
      </c>
      <c r="J92" s="228">
        <f t="shared" si="2"/>
        <v>93.168123511047227</v>
      </c>
      <c r="K92" s="13">
        <v>71</v>
      </c>
      <c r="L92" s="250" t="s">
        <v>232</v>
      </c>
      <c r="M92" s="251" t="s">
        <v>237</v>
      </c>
      <c r="N92" s="31"/>
    </row>
    <row r="93" spans="1:14" ht="51" customHeight="1">
      <c r="A93" s="26">
        <v>2014</v>
      </c>
      <c r="B93" s="347">
        <v>92</v>
      </c>
      <c r="C93" s="8" t="s">
        <v>6</v>
      </c>
      <c r="D93" s="9" t="s">
        <v>247</v>
      </c>
      <c r="E93" s="9" t="s">
        <v>256</v>
      </c>
      <c r="F93" s="329">
        <v>96.618293653461919</v>
      </c>
      <c r="G93" s="330">
        <v>99.178082191780831</v>
      </c>
      <c r="H93" s="331">
        <v>100</v>
      </c>
      <c r="I93" s="331">
        <v>70.11904761904762</v>
      </c>
      <c r="J93" s="228">
        <f t="shared" si="2"/>
        <v>92.762722277382352</v>
      </c>
      <c r="K93" s="13">
        <v>72</v>
      </c>
      <c r="L93" s="250" t="s">
        <v>232</v>
      </c>
      <c r="M93" s="251" t="s">
        <v>235</v>
      </c>
      <c r="N93" s="31"/>
    </row>
    <row r="94" spans="1:14" ht="36" customHeight="1">
      <c r="A94" s="26">
        <v>2014</v>
      </c>
      <c r="B94" s="347">
        <v>81</v>
      </c>
      <c r="C94" s="8" t="s">
        <v>33</v>
      </c>
      <c r="D94" s="9" t="s">
        <v>247</v>
      </c>
      <c r="E94" s="9" t="s">
        <v>248</v>
      </c>
      <c r="F94" s="329">
        <v>98.193949914741793</v>
      </c>
      <c r="G94" s="330">
        <v>99.468085106382972</v>
      </c>
      <c r="H94" s="331">
        <v>100</v>
      </c>
      <c r="I94" s="331">
        <v>66.785714285714278</v>
      </c>
      <c r="J94" s="228">
        <f t="shared" si="2"/>
        <v>92.655753363480287</v>
      </c>
      <c r="K94" s="13">
        <v>73</v>
      </c>
      <c r="L94" s="248" t="s">
        <v>231</v>
      </c>
      <c r="M94" s="249"/>
      <c r="N94" s="31"/>
    </row>
    <row r="95" spans="1:14" ht="36" customHeight="1">
      <c r="A95" s="26">
        <v>2014</v>
      </c>
      <c r="B95" s="347">
        <v>84</v>
      </c>
      <c r="C95" s="3" t="s">
        <v>36</v>
      </c>
      <c r="D95" s="9" t="s">
        <v>247</v>
      </c>
      <c r="E95" s="9" t="s">
        <v>249</v>
      </c>
      <c r="F95" s="329">
        <v>97.916674420847698</v>
      </c>
      <c r="G95" s="330">
        <v>95.235707121364086</v>
      </c>
      <c r="H95" s="331">
        <v>100</v>
      </c>
      <c r="I95" s="331">
        <v>65.357142857142861</v>
      </c>
      <c r="J95" s="228">
        <f t="shared" si="2"/>
        <v>91.017143034092101</v>
      </c>
      <c r="K95" s="13">
        <v>74</v>
      </c>
      <c r="L95" s="248" t="s">
        <v>231</v>
      </c>
      <c r="M95" s="249"/>
      <c r="N95" s="31"/>
    </row>
    <row r="96" spans="1:14" ht="36" customHeight="1">
      <c r="A96" s="26">
        <v>2014</v>
      </c>
      <c r="B96" s="347">
        <v>58</v>
      </c>
      <c r="C96" s="8" t="s">
        <v>82</v>
      </c>
      <c r="D96" s="9" t="s">
        <v>247</v>
      </c>
      <c r="E96" s="9" t="s">
        <v>253</v>
      </c>
      <c r="F96" s="329">
        <v>97.845756666051614</v>
      </c>
      <c r="G96" s="330">
        <v>100</v>
      </c>
      <c r="H96" s="331">
        <v>100</v>
      </c>
      <c r="I96" s="331">
        <v>53.928571428571431</v>
      </c>
      <c r="J96" s="228">
        <f t="shared" si="2"/>
        <v>90.13944128552977</v>
      </c>
      <c r="K96" s="13">
        <v>75</v>
      </c>
      <c r="L96" s="248" t="s">
        <v>231</v>
      </c>
      <c r="M96" s="249"/>
      <c r="N96" s="31"/>
    </row>
    <row r="97" spans="1:14" ht="36" customHeight="1">
      <c r="A97" s="26">
        <v>2014</v>
      </c>
      <c r="B97" s="347">
        <v>107</v>
      </c>
      <c r="C97" s="8" t="s">
        <v>175</v>
      </c>
      <c r="D97" s="9" t="s">
        <v>251</v>
      </c>
      <c r="E97" s="9"/>
      <c r="F97" s="329">
        <v>100</v>
      </c>
      <c r="G97" s="330">
        <v>99.664654594232061</v>
      </c>
      <c r="H97" s="331">
        <v>100</v>
      </c>
      <c r="I97" s="331">
        <v>47.5</v>
      </c>
      <c r="J97" s="228">
        <f t="shared" si="2"/>
        <v>89.399396378269614</v>
      </c>
      <c r="K97" s="13">
        <v>76</v>
      </c>
      <c r="L97" s="317" t="s">
        <v>243</v>
      </c>
      <c r="M97" s="318"/>
      <c r="N97" s="31"/>
    </row>
    <row r="98" spans="1:14" ht="36" customHeight="1">
      <c r="A98" s="26">
        <v>2014</v>
      </c>
      <c r="B98" s="347">
        <v>117</v>
      </c>
      <c r="C98" s="8" t="s">
        <v>109</v>
      </c>
      <c r="D98" s="9" t="s">
        <v>257</v>
      </c>
      <c r="E98" s="9"/>
      <c r="F98" s="329">
        <v>97.429545454545462</v>
      </c>
      <c r="G98" s="330">
        <v>100</v>
      </c>
      <c r="H98" s="331">
        <v>100</v>
      </c>
      <c r="I98" s="331">
        <v>47.5</v>
      </c>
      <c r="J98" s="228">
        <f t="shared" si="2"/>
        <v>88.728863636363641</v>
      </c>
      <c r="K98" s="13">
        <v>77</v>
      </c>
      <c r="L98" s="248" t="s">
        <v>231</v>
      </c>
      <c r="M98" s="249"/>
      <c r="N98" s="31"/>
    </row>
    <row r="99" spans="1:14" ht="36" customHeight="1">
      <c r="A99" s="26">
        <v>2014</v>
      </c>
      <c r="B99" s="347">
        <v>104</v>
      </c>
      <c r="C99" s="8" t="s">
        <v>76</v>
      </c>
      <c r="D99" s="9" t="s">
        <v>246</v>
      </c>
      <c r="E99" s="9"/>
      <c r="F99" s="329">
        <v>99.794642857142861</v>
      </c>
      <c r="G99" s="330">
        <v>98.151408450704224</v>
      </c>
      <c r="H99" s="331">
        <v>100</v>
      </c>
      <c r="I99" s="331">
        <v>41.785714285714285</v>
      </c>
      <c r="J99" s="228">
        <f t="shared" si="2"/>
        <v>87.740958249496984</v>
      </c>
      <c r="K99" s="13">
        <v>78</v>
      </c>
      <c r="L99" s="248" t="s">
        <v>231</v>
      </c>
      <c r="M99" s="249"/>
      <c r="N99" s="31"/>
    </row>
    <row r="100" spans="1:14" ht="36" customHeight="1">
      <c r="A100" s="26">
        <v>2014</v>
      </c>
      <c r="B100" s="347">
        <v>79</v>
      </c>
      <c r="C100" s="8" t="s">
        <v>71</v>
      </c>
      <c r="D100" s="9" t="s">
        <v>247</v>
      </c>
      <c r="E100" s="9" t="s">
        <v>249</v>
      </c>
      <c r="F100" s="329">
        <v>98.090278362061966</v>
      </c>
      <c r="G100" s="330">
        <v>98.611111111111114</v>
      </c>
      <c r="H100" s="331">
        <v>100</v>
      </c>
      <c r="I100" s="331">
        <v>41.30952380952381</v>
      </c>
      <c r="J100" s="228">
        <f t="shared" si="2"/>
        <v>87.272321603856682</v>
      </c>
      <c r="K100" s="13">
        <v>79</v>
      </c>
      <c r="L100" s="248" t="s">
        <v>231</v>
      </c>
      <c r="M100" s="249"/>
      <c r="N100" s="31"/>
    </row>
    <row r="101" spans="1:14" ht="36" customHeight="1">
      <c r="A101" s="26">
        <v>2014</v>
      </c>
      <c r="B101" s="347">
        <v>61</v>
      </c>
      <c r="C101" s="8" t="s">
        <v>93</v>
      </c>
      <c r="D101" s="9" t="s">
        <v>247</v>
      </c>
      <c r="E101" s="9" t="s">
        <v>249</v>
      </c>
      <c r="F101" s="329">
        <v>97.584998936902082</v>
      </c>
      <c r="G101" s="330">
        <v>98.517298187808905</v>
      </c>
      <c r="H101" s="331">
        <v>100</v>
      </c>
      <c r="I101" s="331">
        <v>39.88095238095238</v>
      </c>
      <c r="J101" s="228">
        <f t="shared" si="2"/>
        <v>86.806879613603769</v>
      </c>
      <c r="K101" s="13">
        <v>80</v>
      </c>
      <c r="L101" s="250" t="s">
        <v>232</v>
      </c>
      <c r="M101" s="251" t="s">
        <v>234</v>
      </c>
      <c r="N101" s="31"/>
    </row>
    <row r="102" spans="1:14" ht="36" customHeight="1">
      <c r="A102" s="26">
        <v>2014</v>
      </c>
      <c r="B102" s="347">
        <v>52</v>
      </c>
      <c r="C102" s="8" t="s">
        <v>60</v>
      </c>
      <c r="D102" s="9" t="s">
        <v>247</v>
      </c>
      <c r="E102" s="9" t="s">
        <v>255</v>
      </c>
      <c r="F102" s="329">
        <v>94.201912151355955</v>
      </c>
      <c r="G102" s="330">
        <v>100</v>
      </c>
      <c r="H102" s="331">
        <v>100</v>
      </c>
      <c r="I102" s="331">
        <v>40.357142857142861</v>
      </c>
      <c r="J102" s="228">
        <f t="shared" si="2"/>
        <v>86.332002216835363</v>
      </c>
      <c r="K102" s="13">
        <v>81</v>
      </c>
      <c r="L102" s="250" t="s">
        <v>232</v>
      </c>
      <c r="M102" s="251" t="s">
        <v>233</v>
      </c>
      <c r="N102" s="31"/>
    </row>
    <row r="103" spans="1:14" ht="36" customHeight="1">
      <c r="A103" s="26">
        <v>2014</v>
      </c>
      <c r="B103" s="347">
        <v>110</v>
      </c>
      <c r="C103" s="8" t="s">
        <v>80</v>
      </c>
      <c r="D103" s="9" t="s">
        <v>251</v>
      </c>
      <c r="E103" s="9"/>
      <c r="F103" s="329">
        <v>98.820486646821323</v>
      </c>
      <c r="G103" s="330">
        <v>99.680511182108617</v>
      </c>
      <c r="H103" s="331">
        <v>97.222222222222214</v>
      </c>
      <c r="I103" s="331">
        <v>35.11904761904762</v>
      </c>
      <c r="J103" s="228">
        <f t="shared" si="2"/>
        <v>86.018553316932937</v>
      </c>
      <c r="K103" s="13">
        <v>82</v>
      </c>
      <c r="L103" s="248" t="s">
        <v>231</v>
      </c>
      <c r="M103" s="249"/>
      <c r="N103" s="31"/>
    </row>
    <row r="104" spans="1:14" ht="36" customHeight="1">
      <c r="A104" s="26">
        <v>2014</v>
      </c>
      <c r="B104" s="347">
        <v>66</v>
      </c>
      <c r="C104" s="8" t="s">
        <v>106</v>
      </c>
      <c r="D104" s="9" t="s">
        <v>247</v>
      </c>
      <c r="E104" s="9" t="s">
        <v>249</v>
      </c>
      <c r="F104" s="329">
        <v>90.832432333466897</v>
      </c>
      <c r="G104" s="330">
        <v>100</v>
      </c>
      <c r="H104" s="331">
        <v>100</v>
      </c>
      <c r="I104" s="331">
        <v>40.357142857142861</v>
      </c>
      <c r="J104" s="228">
        <f t="shared" si="2"/>
        <v>85.321158271468633</v>
      </c>
      <c r="K104" s="13">
        <v>83</v>
      </c>
      <c r="L104" s="250" t="s">
        <v>232</v>
      </c>
      <c r="M104" s="251" t="s">
        <v>233</v>
      </c>
      <c r="N104" s="31"/>
    </row>
    <row r="105" spans="1:14" ht="36" customHeight="1">
      <c r="A105" s="26">
        <v>2014</v>
      </c>
      <c r="B105" s="347">
        <v>86</v>
      </c>
      <c r="C105" s="8" t="s">
        <v>1</v>
      </c>
      <c r="D105" s="9" t="s">
        <v>247</v>
      </c>
      <c r="E105" s="9" t="s">
        <v>256</v>
      </c>
      <c r="F105" s="329">
        <v>96.597418836108531</v>
      </c>
      <c r="G105" s="330">
        <v>99.559471365638757</v>
      </c>
      <c r="H105" s="331">
        <v>91.666666666666671</v>
      </c>
      <c r="I105" s="331">
        <v>39.88095238095238</v>
      </c>
      <c r="J105" s="228">
        <f t="shared" ref="J105:J127" si="3">(F105*0.3)+(G105*0.3)+(H105*0.2)+(I105*0.2)</f>
        <v>85.156590870048007</v>
      </c>
      <c r="K105" s="13">
        <v>84</v>
      </c>
      <c r="L105" s="248" t="s">
        <v>231</v>
      </c>
      <c r="M105" s="249"/>
      <c r="N105" s="31"/>
    </row>
    <row r="106" spans="1:14" ht="36" customHeight="1">
      <c r="A106" s="26">
        <v>2014</v>
      </c>
      <c r="B106" s="347">
        <v>112</v>
      </c>
      <c r="C106" s="8" t="s">
        <v>35</v>
      </c>
      <c r="D106" s="9" t="s">
        <v>251</v>
      </c>
      <c r="E106" s="9"/>
      <c r="F106" s="329">
        <v>65.487999344405594</v>
      </c>
      <c r="G106" s="330">
        <v>99.822380106571941</v>
      </c>
      <c r="H106" s="331">
        <v>100</v>
      </c>
      <c r="I106" s="331">
        <v>76.30952380952381</v>
      </c>
      <c r="J106" s="228">
        <f t="shared" si="3"/>
        <v>84.855018597198011</v>
      </c>
      <c r="K106" s="13">
        <v>85</v>
      </c>
      <c r="L106" s="250" t="s">
        <v>232</v>
      </c>
      <c r="M106" s="251" t="s">
        <v>233</v>
      </c>
      <c r="N106" s="31"/>
    </row>
    <row r="107" spans="1:14" ht="36" customHeight="1">
      <c r="A107" s="26">
        <v>2014</v>
      </c>
      <c r="B107" s="347">
        <v>70</v>
      </c>
      <c r="C107" s="8" t="s">
        <v>122</v>
      </c>
      <c r="D107" s="9" t="s">
        <v>247</v>
      </c>
      <c r="E107" s="9" t="s">
        <v>253</v>
      </c>
      <c r="F107" s="329">
        <v>93.389273792656155</v>
      </c>
      <c r="G107" s="330">
        <v>100</v>
      </c>
      <c r="H107" s="331">
        <v>100</v>
      </c>
      <c r="I107" s="331">
        <v>33.69047619047619</v>
      </c>
      <c r="J107" s="228">
        <f t="shared" si="3"/>
        <v>84.754877375892079</v>
      </c>
      <c r="K107" s="13">
        <v>86</v>
      </c>
      <c r="L107" s="250" t="s">
        <v>232</v>
      </c>
      <c r="M107" s="251" t="s">
        <v>233</v>
      </c>
      <c r="N107" s="31"/>
    </row>
    <row r="108" spans="1:14" ht="36" customHeight="1">
      <c r="A108" s="26">
        <v>2014</v>
      </c>
      <c r="B108" s="347">
        <v>22</v>
      </c>
      <c r="C108" s="8" t="s">
        <v>28</v>
      </c>
      <c r="D108" s="9" t="s">
        <v>247</v>
      </c>
      <c r="E108" s="9" t="s">
        <v>254</v>
      </c>
      <c r="F108" s="329">
        <v>93.085849125213613</v>
      </c>
      <c r="G108" s="330">
        <v>98.660484286450284</v>
      </c>
      <c r="H108" s="331">
        <v>100</v>
      </c>
      <c r="I108" s="331">
        <v>35.11904761904762</v>
      </c>
      <c r="J108" s="228">
        <f t="shared" si="3"/>
        <v>84.547709547308685</v>
      </c>
      <c r="K108" s="13">
        <v>87</v>
      </c>
      <c r="L108" s="250" t="s">
        <v>232</v>
      </c>
      <c r="M108" s="251" t="s">
        <v>233</v>
      </c>
      <c r="N108" s="31"/>
    </row>
    <row r="109" spans="1:14" ht="36" customHeight="1">
      <c r="A109" s="26">
        <v>2014</v>
      </c>
      <c r="B109" s="347">
        <v>65</v>
      </c>
      <c r="C109" s="3" t="s">
        <v>105</v>
      </c>
      <c r="D109" s="9" t="s">
        <v>247</v>
      </c>
      <c r="E109" s="9" t="s">
        <v>253</v>
      </c>
      <c r="F109" s="329">
        <v>90.661532535026794</v>
      </c>
      <c r="G109" s="330">
        <v>99.401197604790411</v>
      </c>
      <c r="H109" s="331">
        <v>86.1111111111111</v>
      </c>
      <c r="I109" s="331">
        <v>47.5</v>
      </c>
      <c r="J109" s="228">
        <f t="shared" si="3"/>
        <v>83.741041264167379</v>
      </c>
      <c r="K109" s="13">
        <v>88</v>
      </c>
      <c r="L109" s="250" t="s">
        <v>232</v>
      </c>
      <c r="M109" s="251" t="s">
        <v>233</v>
      </c>
      <c r="N109" s="31"/>
    </row>
    <row r="110" spans="1:14" ht="36" customHeight="1">
      <c r="A110" s="26">
        <v>2014</v>
      </c>
      <c r="B110" s="347">
        <v>20</v>
      </c>
      <c r="C110" s="8" t="s">
        <v>41</v>
      </c>
      <c r="D110" s="9" t="s">
        <v>247</v>
      </c>
      <c r="E110" s="9" t="s">
        <v>254</v>
      </c>
      <c r="F110" s="329">
        <v>97.721816532748491</v>
      </c>
      <c r="G110" s="330">
        <v>99.411764705882348</v>
      </c>
      <c r="H110" s="331">
        <v>100</v>
      </c>
      <c r="I110" s="331">
        <v>20.952380952380949</v>
      </c>
      <c r="J110" s="228">
        <f t="shared" si="3"/>
        <v>83.33055056206544</v>
      </c>
      <c r="K110" s="13">
        <v>89</v>
      </c>
      <c r="L110" s="248" t="s">
        <v>231</v>
      </c>
      <c r="M110" s="249"/>
      <c r="N110" s="31"/>
    </row>
    <row r="111" spans="1:14" s="4" customFormat="1" ht="36" customHeight="1">
      <c r="A111" s="26">
        <v>2014</v>
      </c>
      <c r="B111" s="347">
        <v>48</v>
      </c>
      <c r="C111" s="8" t="s">
        <v>49</v>
      </c>
      <c r="D111" s="9" t="s">
        <v>247</v>
      </c>
      <c r="E111" s="9" t="s">
        <v>252</v>
      </c>
      <c r="F111" s="329">
        <v>88.444833335022466</v>
      </c>
      <c r="G111" s="330">
        <v>100</v>
      </c>
      <c r="H111" s="331">
        <v>94.444444444444443</v>
      </c>
      <c r="I111" s="331">
        <v>37.023809523809518</v>
      </c>
      <c r="J111" s="228">
        <f t="shared" si="3"/>
        <v>82.827100794157531</v>
      </c>
      <c r="K111" s="13">
        <v>90</v>
      </c>
      <c r="L111" s="250" t="s">
        <v>232</v>
      </c>
      <c r="M111" s="251" t="s">
        <v>233</v>
      </c>
      <c r="N111" s="31"/>
    </row>
    <row r="112" spans="1:14" ht="36" customHeight="1">
      <c r="A112" s="26">
        <v>2014</v>
      </c>
      <c r="B112" s="347">
        <v>6</v>
      </c>
      <c r="C112" s="8" t="s">
        <v>117</v>
      </c>
      <c r="D112" s="9" t="s">
        <v>247</v>
      </c>
      <c r="E112" s="9" t="s">
        <v>254</v>
      </c>
      <c r="F112" s="329">
        <v>91.821308403852768</v>
      </c>
      <c r="G112" s="330">
        <v>100</v>
      </c>
      <c r="H112" s="331">
        <v>100</v>
      </c>
      <c r="I112" s="331">
        <v>23.809523809523807</v>
      </c>
      <c r="J112" s="228">
        <f t="shared" si="3"/>
        <v>82.308297283060597</v>
      </c>
      <c r="K112" s="13">
        <v>91</v>
      </c>
      <c r="L112" s="248" t="s">
        <v>231</v>
      </c>
      <c r="M112" s="249"/>
      <c r="N112" s="31"/>
    </row>
    <row r="113" spans="1:14" ht="36" customHeight="1">
      <c r="A113" s="26">
        <v>2014</v>
      </c>
      <c r="B113" s="347">
        <v>64</v>
      </c>
      <c r="C113" s="8" t="s">
        <v>104</v>
      </c>
      <c r="D113" s="9" t="s">
        <v>247</v>
      </c>
      <c r="E113" s="9" t="s">
        <v>249</v>
      </c>
      <c r="F113" s="329">
        <v>95.932425443979156</v>
      </c>
      <c r="G113" s="330">
        <v>100</v>
      </c>
      <c r="H113" s="331">
        <v>100</v>
      </c>
      <c r="I113" s="331">
        <v>16.19047619047619</v>
      </c>
      <c r="J113" s="228">
        <f t="shared" si="3"/>
        <v>82.017822871288985</v>
      </c>
      <c r="K113" s="13">
        <v>92</v>
      </c>
      <c r="L113" s="248" t="s">
        <v>231</v>
      </c>
      <c r="M113" s="249"/>
      <c r="N113" s="31"/>
    </row>
    <row r="114" spans="1:14" ht="36" customHeight="1">
      <c r="A114" s="26">
        <v>2014</v>
      </c>
      <c r="B114" s="347">
        <v>25</v>
      </c>
      <c r="C114" s="8" t="s">
        <v>119</v>
      </c>
      <c r="D114" s="9" t="s">
        <v>247</v>
      </c>
      <c r="E114" s="9" t="s">
        <v>253</v>
      </c>
      <c r="F114" s="329">
        <v>84.216193237590289</v>
      </c>
      <c r="G114" s="330">
        <v>100</v>
      </c>
      <c r="H114" s="331">
        <v>94.444444444444443</v>
      </c>
      <c r="I114" s="331">
        <v>37.023809523809518</v>
      </c>
      <c r="J114" s="228">
        <f t="shared" si="3"/>
        <v>81.558508764927865</v>
      </c>
      <c r="K114" s="13">
        <v>93</v>
      </c>
      <c r="L114" s="250" t="s">
        <v>232</v>
      </c>
      <c r="M114" s="251" t="s">
        <v>233</v>
      </c>
      <c r="N114" s="31"/>
    </row>
    <row r="115" spans="1:14" ht="36" customHeight="1">
      <c r="A115" s="26">
        <v>2014</v>
      </c>
      <c r="B115" s="347">
        <v>118</v>
      </c>
      <c r="C115" s="8" t="s">
        <v>111</v>
      </c>
      <c r="D115" s="9" t="s">
        <v>257</v>
      </c>
      <c r="E115" s="9"/>
      <c r="F115" s="329">
        <v>98.198333333333338</v>
      </c>
      <c r="G115" s="330">
        <v>98.780487804878049</v>
      </c>
      <c r="H115" s="331">
        <v>98.611111111111128</v>
      </c>
      <c r="I115" s="331">
        <v>12.857142857142858</v>
      </c>
      <c r="J115" s="228">
        <f t="shared" si="3"/>
        <v>81.38729713511421</v>
      </c>
      <c r="K115" s="13">
        <v>94</v>
      </c>
      <c r="L115" s="248" t="s">
        <v>231</v>
      </c>
      <c r="M115" s="249"/>
      <c r="N115" s="31"/>
    </row>
    <row r="116" spans="1:14" ht="36" customHeight="1">
      <c r="A116" s="26">
        <v>2014</v>
      </c>
      <c r="B116" s="347">
        <v>31</v>
      </c>
      <c r="C116" s="8" t="s">
        <v>91</v>
      </c>
      <c r="D116" s="9" t="s">
        <v>247</v>
      </c>
      <c r="E116" s="9" t="s">
        <v>248</v>
      </c>
      <c r="F116" s="329">
        <v>96.211250727107497</v>
      </c>
      <c r="G116" s="330">
        <v>99.360341151385924</v>
      </c>
      <c r="H116" s="331">
        <v>100</v>
      </c>
      <c r="I116" s="331">
        <v>11.428571428571429</v>
      </c>
      <c r="J116" s="228">
        <f t="shared" si="3"/>
        <v>80.957191849262315</v>
      </c>
      <c r="K116" s="13">
        <v>95</v>
      </c>
      <c r="L116" s="250" t="s">
        <v>232</v>
      </c>
      <c r="M116" s="251" t="s">
        <v>233</v>
      </c>
      <c r="N116" s="31"/>
    </row>
    <row r="117" spans="1:14" ht="36" customHeight="1">
      <c r="A117" s="26">
        <v>2014</v>
      </c>
      <c r="B117" s="347">
        <v>33</v>
      </c>
      <c r="C117" s="8" t="s">
        <v>86</v>
      </c>
      <c r="D117" s="9" t="s">
        <v>247</v>
      </c>
      <c r="E117" s="9" t="s">
        <v>253</v>
      </c>
      <c r="F117" s="329">
        <v>89.925060466494287</v>
      </c>
      <c r="G117" s="330">
        <v>100</v>
      </c>
      <c r="H117" s="331">
        <v>97.222222222222214</v>
      </c>
      <c r="I117" s="331">
        <v>22.261904761904759</v>
      </c>
      <c r="J117" s="228">
        <f t="shared" si="3"/>
        <v>80.874343536773679</v>
      </c>
      <c r="K117" s="13">
        <v>96</v>
      </c>
      <c r="L117" s="250" t="s">
        <v>232</v>
      </c>
      <c r="M117" s="251" t="s">
        <v>233</v>
      </c>
      <c r="N117" s="31"/>
    </row>
    <row r="118" spans="1:14" ht="36" customHeight="1">
      <c r="A118" s="26">
        <v>2014</v>
      </c>
      <c r="B118" s="347">
        <v>113</v>
      </c>
      <c r="C118" s="8" t="s">
        <v>114</v>
      </c>
      <c r="D118" s="9" t="s">
        <v>257</v>
      </c>
      <c r="E118" s="9"/>
      <c r="F118" s="329">
        <v>97.03</v>
      </c>
      <c r="G118" s="330">
        <v>99.333333333333329</v>
      </c>
      <c r="H118" s="331">
        <v>91.666666666666671</v>
      </c>
      <c r="I118" s="331">
        <v>14.761904761904761</v>
      </c>
      <c r="J118" s="228">
        <f t="shared" si="3"/>
        <v>80.194714285714284</v>
      </c>
      <c r="K118" s="13">
        <v>97</v>
      </c>
      <c r="L118" s="248" t="s">
        <v>231</v>
      </c>
      <c r="M118" s="249"/>
      <c r="N118" s="31"/>
    </row>
    <row r="119" spans="1:14" ht="36" customHeight="1">
      <c r="A119" s="26">
        <v>2014</v>
      </c>
      <c r="B119" s="347">
        <v>116</v>
      </c>
      <c r="C119" s="8" t="s">
        <v>108</v>
      </c>
      <c r="D119" s="9" t="s">
        <v>257</v>
      </c>
      <c r="E119" s="9"/>
      <c r="F119" s="329">
        <v>100</v>
      </c>
      <c r="G119" s="330">
        <v>99.563318777292579</v>
      </c>
      <c r="H119" s="331">
        <v>91.666666666666671</v>
      </c>
      <c r="I119" s="331">
        <v>3.3333333333333326</v>
      </c>
      <c r="J119" s="228">
        <f t="shared" si="3"/>
        <v>78.86899563318778</v>
      </c>
      <c r="K119" s="13">
        <v>98</v>
      </c>
      <c r="L119" s="248" t="s">
        <v>231</v>
      </c>
      <c r="M119" s="249"/>
      <c r="N119" s="31"/>
    </row>
    <row r="120" spans="1:14" ht="36" customHeight="1">
      <c r="A120" s="26">
        <v>2014</v>
      </c>
      <c r="B120" s="347">
        <v>88</v>
      </c>
      <c r="C120" s="8" t="s">
        <v>2</v>
      </c>
      <c r="D120" s="9" t="s">
        <v>247</v>
      </c>
      <c r="E120" s="9" t="s">
        <v>256</v>
      </c>
      <c r="F120" s="329">
        <v>96.663974040886913</v>
      </c>
      <c r="G120" s="330">
        <v>96.090387374461983</v>
      </c>
      <c r="H120" s="331">
        <v>100</v>
      </c>
      <c r="I120" s="331">
        <v>3.3333333333333326</v>
      </c>
      <c r="J120" s="228">
        <f t="shared" si="3"/>
        <v>78.492975091271333</v>
      </c>
      <c r="K120" s="13">
        <v>99</v>
      </c>
      <c r="L120" s="250" t="s">
        <v>232</v>
      </c>
      <c r="M120" s="251" t="s">
        <v>238</v>
      </c>
      <c r="N120" s="31"/>
    </row>
    <row r="121" spans="1:14" s="4" customFormat="1" ht="36" customHeight="1">
      <c r="A121" s="26">
        <v>2014</v>
      </c>
      <c r="B121" s="347">
        <v>51</v>
      </c>
      <c r="C121" s="8" t="s">
        <v>59</v>
      </c>
      <c r="D121" s="9" t="s">
        <v>247</v>
      </c>
      <c r="E121" s="9" t="s">
        <v>255</v>
      </c>
      <c r="F121" s="329">
        <v>93.443969357245706</v>
      </c>
      <c r="G121" s="330">
        <v>100</v>
      </c>
      <c r="H121" s="331">
        <v>100</v>
      </c>
      <c r="I121" s="331">
        <v>0</v>
      </c>
      <c r="J121" s="228">
        <f t="shared" si="3"/>
        <v>78.03319080717371</v>
      </c>
      <c r="K121" s="13">
        <v>100</v>
      </c>
      <c r="L121" s="250" t="s">
        <v>232</v>
      </c>
      <c r="M121" s="251" t="s">
        <v>233</v>
      </c>
      <c r="N121" s="31"/>
    </row>
    <row r="122" spans="1:14" ht="51" customHeight="1">
      <c r="A122" s="26">
        <v>2014</v>
      </c>
      <c r="B122" s="347">
        <v>89</v>
      </c>
      <c r="C122" s="8" t="s">
        <v>3</v>
      </c>
      <c r="D122" s="9" t="s">
        <v>247</v>
      </c>
      <c r="E122" s="9" t="s">
        <v>256</v>
      </c>
      <c r="F122" s="329">
        <v>73.515107260410844</v>
      </c>
      <c r="G122" s="330">
        <v>97.818343722172756</v>
      </c>
      <c r="H122" s="331">
        <v>88.888888888888872</v>
      </c>
      <c r="I122" s="331">
        <v>37.023809523809518</v>
      </c>
      <c r="J122" s="228">
        <f t="shared" si="3"/>
        <v>76.582574977314749</v>
      </c>
      <c r="K122" s="13">
        <v>101</v>
      </c>
      <c r="L122" s="250" t="s">
        <v>232</v>
      </c>
      <c r="M122" s="251" t="s">
        <v>239</v>
      </c>
      <c r="N122" s="31"/>
    </row>
    <row r="123" spans="1:14" ht="51" customHeight="1">
      <c r="A123" s="26">
        <v>2014</v>
      </c>
      <c r="B123" s="347">
        <v>90</v>
      </c>
      <c r="C123" s="8" t="s">
        <v>4</v>
      </c>
      <c r="D123" s="9" t="s">
        <v>247</v>
      </c>
      <c r="E123" s="9" t="s">
        <v>256</v>
      </c>
      <c r="F123" s="329">
        <v>90.473696187685661</v>
      </c>
      <c r="G123" s="330">
        <v>97.653256704980834</v>
      </c>
      <c r="H123" s="331">
        <v>91.666666666666671</v>
      </c>
      <c r="I123" s="331">
        <v>3.3333333333333326</v>
      </c>
      <c r="J123" s="228">
        <f t="shared" si="3"/>
        <v>75.438085867799956</v>
      </c>
      <c r="K123" s="13">
        <v>102</v>
      </c>
      <c r="L123" s="250" t="s">
        <v>232</v>
      </c>
      <c r="M123" s="251" t="s">
        <v>240</v>
      </c>
      <c r="N123" s="31"/>
    </row>
    <row r="124" spans="1:14" ht="51" customHeight="1">
      <c r="A124" s="26">
        <v>2014</v>
      </c>
      <c r="B124" s="347">
        <v>1</v>
      </c>
      <c r="C124" s="8" t="s">
        <v>0</v>
      </c>
      <c r="D124" s="9" t="s">
        <v>247</v>
      </c>
      <c r="E124" s="9" t="s">
        <v>254</v>
      </c>
      <c r="F124" s="329">
        <v>86.308552869390468</v>
      </c>
      <c r="G124" s="330">
        <v>98.966704936854185</v>
      </c>
      <c r="H124" s="331">
        <v>80.555555555555557</v>
      </c>
      <c r="I124" s="331">
        <v>4.761904761904761</v>
      </c>
      <c r="J124" s="228">
        <f t="shared" si="3"/>
        <v>72.646069405365452</v>
      </c>
      <c r="K124" s="13">
        <v>103</v>
      </c>
      <c r="L124" s="250" t="s">
        <v>232</v>
      </c>
      <c r="M124" s="251" t="s">
        <v>235</v>
      </c>
      <c r="N124" s="31"/>
    </row>
    <row r="125" spans="1:14" ht="36" customHeight="1">
      <c r="A125" s="26">
        <v>2014</v>
      </c>
      <c r="B125" s="347">
        <v>43</v>
      </c>
      <c r="C125" s="8" t="s">
        <v>115</v>
      </c>
      <c r="D125" s="9" t="s">
        <v>247</v>
      </c>
      <c r="E125" s="9" t="s">
        <v>252</v>
      </c>
      <c r="F125" s="329">
        <v>63.998949935046475</v>
      </c>
      <c r="G125" s="330">
        <v>99.248120300751879</v>
      </c>
      <c r="H125" s="331">
        <v>100</v>
      </c>
      <c r="I125" s="331">
        <v>0</v>
      </c>
      <c r="J125" s="228">
        <f t="shared" si="3"/>
        <v>68.9741210707395</v>
      </c>
      <c r="K125" s="13">
        <v>104</v>
      </c>
      <c r="L125" s="250" t="s">
        <v>232</v>
      </c>
      <c r="M125" s="251" t="s">
        <v>233</v>
      </c>
      <c r="N125" s="31"/>
    </row>
    <row r="126" spans="1:14" ht="36" customHeight="1">
      <c r="A126" s="26">
        <v>2014</v>
      </c>
      <c r="B126" s="347">
        <v>49</v>
      </c>
      <c r="C126" s="8" t="s">
        <v>120</v>
      </c>
      <c r="D126" s="9" t="s">
        <v>247</v>
      </c>
      <c r="E126" s="9" t="s">
        <v>252</v>
      </c>
      <c r="F126" s="329">
        <v>69.812327467218779</v>
      </c>
      <c r="G126" s="330">
        <v>100</v>
      </c>
      <c r="H126" s="331">
        <v>87.878787878787875</v>
      </c>
      <c r="I126" s="331">
        <v>0</v>
      </c>
      <c r="J126" s="228">
        <f t="shared" si="3"/>
        <v>68.519455815923209</v>
      </c>
      <c r="K126" s="13">
        <v>105</v>
      </c>
      <c r="L126" s="250" t="s">
        <v>232</v>
      </c>
      <c r="M126" s="251" t="s">
        <v>233</v>
      </c>
      <c r="N126" s="31"/>
    </row>
    <row r="127" spans="1:14" ht="36" customHeight="1" thickBot="1">
      <c r="A127" s="27">
        <v>2014</v>
      </c>
      <c r="B127" s="348">
        <v>35</v>
      </c>
      <c r="C127" s="95" t="s">
        <v>92</v>
      </c>
      <c r="D127" s="28" t="s">
        <v>247</v>
      </c>
      <c r="E127" s="28" t="s">
        <v>249</v>
      </c>
      <c r="F127" s="333">
        <v>70.396334863985118</v>
      </c>
      <c r="G127" s="334">
        <v>99.239543726235752</v>
      </c>
      <c r="H127" s="335">
        <v>63.636363636363633</v>
      </c>
      <c r="I127" s="335">
        <v>10</v>
      </c>
      <c r="J127" s="229">
        <f t="shared" si="3"/>
        <v>65.618036304338972</v>
      </c>
      <c r="K127" s="18">
        <v>106</v>
      </c>
      <c r="L127" s="252" t="s">
        <v>231</v>
      </c>
      <c r="M127" s="253"/>
      <c r="N127" s="165"/>
    </row>
    <row r="128" spans="1:14" ht="18" customHeight="1" thickTop="1" thickBot="1">
      <c r="A128" s="96"/>
      <c r="B128" s="96"/>
      <c r="I128" s="2"/>
      <c r="J128" s="2"/>
      <c r="K128" s="2"/>
      <c r="N128" s="2"/>
    </row>
    <row r="129" spans="1:14" ht="36" customHeight="1" thickTop="1">
      <c r="A129" s="24">
        <v>2014</v>
      </c>
      <c r="B129" s="349">
        <v>120</v>
      </c>
      <c r="C129" s="30" t="s">
        <v>102</v>
      </c>
      <c r="D129" s="25" t="s">
        <v>246</v>
      </c>
      <c r="E129" s="25"/>
      <c r="F129" s="19" t="s">
        <v>123</v>
      </c>
      <c r="G129" s="20" t="s">
        <v>123</v>
      </c>
      <c r="H129" s="21" t="s">
        <v>123</v>
      </c>
      <c r="I129" s="21" t="s">
        <v>123</v>
      </c>
      <c r="J129" s="22" t="s">
        <v>123</v>
      </c>
      <c r="K129" s="23" t="s">
        <v>123</v>
      </c>
      <c r="L129" s="25" t="s">
        <v>123</v>
      </c>
      <c r="M129" s="25" t="s">
        <v>123</v>
      </c>
      <c r="N129" s="163" t="s">
        <v>208</v>
      </c>
    </row>
    <row r="130" spans="1:14" ht="36" customHeight="1">
      <c r="A130" s="146">
        <v>2014</v>
      </c>
      <c r="B130" s="350">
        <v>121</v>
      </c>
      <c r="C130" s="148" t="s">
        <v>198</v>
      </c>
      <c r="D130" s="147" t="s">
        <v>257</v>
      </c>
      <c r="E130" s="147"/>
      <c r="F130" s="149" t="s">
        <v>123</v>
      </c>
      <c r="G130" s="150" t="s">
        <v>123</v>
      </c>
      <c r="H130" s="151" t="s">
        <v>123</v>
      </c>
      <c r="I130" s="151" t="s">
        <v>123</v>
      </c>
      <c r="J130" s="152" t="s">
        <v>123</v>
      </c>
      <c r="K130" s="153" t="s">
        <v>123</v>
      </c>
      <c r="L130" s="147" t="s">
        <v>123</v>
      </c>
      <c r="M130" s="147" t="s">
        <v>123</v>
      </c>
      <c r="N130" s="164" t="s">
        <v>209</v>
      </c>
    </row>
    <row r="131" spans="1:14" ht="36" customHeight="1">
      <c r="A131" s="26">
        <v>2014</v>
      </c>
      <c r="B131" s="347">
        <v>122</v>
      </c>
      <c r="C131" s="3" t="s">
        <v>199</v>
      </c>
      <c r="D131" s="9" t="s">
        <v>257</v>
      </c>
      <c r="E131" s="9"/>
      <c r="F131" s="5" t="s">
        <v>123</v>
      </c>
      <c r="G131" s="10" t="s">
        <v>123</v>
      </c>
      <c r="H131" s="11" t="s">
        <v>123</v>
      </c>
      <c r="I131" s="11" t="s">
        <v>123</v>
      </c>
      <c r="J131" s="12" t="s">
        <v>123</v>
      </c>
      <c r="K131" s="13" t="s">
        <v>123</v>
      </c>
      <c r="L131" s="9" t="s">
        <v>123</v>
      </c>
      <c r="M131" s="9" t="s">
        <v>123</v>
      </c>
      <c r="N131" s="31" t="s">
        <v>209</v>
      </c>
    </row>
    <row r="132" spans="1:14" ht="36" customHeight="1" thickBot="1">
      <c r="A132" s="27">
        <v>2014</v>
      </c>
      <c r="B132" s="348">
        <v>123</v>
      </c>
      <c r="C132" s="29" t="s">
        <v>200</v>
      </c>
      <c r="D132" s="28" t="s">
        <v>257</v>
      </c>
      <c r="E132" s="28"/>
      <c r="F132" s="14" t="s">
        <v>123</v>
      </c>
      <c r="G132" s="15" t="s">
        <v>123</v>
      </c>
      <c r="H132" s="16" t="s">
        <v>123</v>
      </c>
      <c r="I132" s="16" t="s">
        <v>123</v>
      </c>
      <c r="J132" s="17" t="s">
        <v>123</v>
      </c>
      <c r="K132" s="18" t="s">
        <v>123</v>
      </c>
      <c r="L132" s="28" t="s">
        <v>123</v>
      </c>
      <c r="M132" s="28" t="s">
        <v>123</v>
      </c>
      <c r="N132" s="165" t="s">
        <v>209</v>
      </c>
    </row>
    <row r="133" spans="1:14" ht="18" customHeight="1" thickTop="1">
      <c r="A133" s="96"/>
      <c r="B133" s="96"/>
      <c r="I133" s="2"/>
      <c r="J133" s="2"/>
      <c r="K133" s="2"/>
      <c r="N133" s="2"/>
    </row>
    <row r="134" spans="1:14" ht="18" customHeight="1">
      <c r="A134" s="66" t="s">
        <v>210</v>
      </c>
      <c r="B134" s="66"/>
    </row>
    <row r="136" spans="1:14" s="340" customFormat="1" ht="18" customHeight="1">
      <c r="A136" s="342" t="s">
        <v>258</v>
      </c>
      <c r="B136" s="342"/>
      <c r="C136" s="341"/>
      <c r="D136" s="341"/>
      <c r="E136" s="341"/>
      <c r="F136" s="341"/>
      <c r="G136" s="341"/>
      <c r="H136" s="341"/>
      <c r="L136" s="341"/>
      <c r="M136" s="341"/>
    </row>
    <row r="137" spans="1:14" s="340" customFormat="1" ht="18" customHeight="1">
      <c r="A137" s="342" t="s">
        <v>259</v>
      </c>
      <c r="B137" s="342"/>
      <c r="C137" s="341"/>
      <c r="D137" s="341"/>
      <c r="E137" s="341"/>
      <c r="F137" s="341"/>
      <c r="G137" s="341"/>
      <c r="H137" s="341"/>
      <c r="L137" s="341"/>
      <c r="M137" s="341"/>
    </row>
    <row r="138" spans="1:14" s="340" customFormat="1" ht="18" customHeight="1">
      <c r="A138" s="343"/>
      <c r="B138" s="343"/>
      <c r="C138" s="341"/>
      <c r="D138" s="341"/>
      <c r="E138" s="341"/>
      <c r="F138" s="341"/>
      <c r="G138" s="341"/>
      <c r="H138" s="341"/>
      <c r="L138" s="341"/>
      <c r="M138" s="341"/>
    </row>
    <row r="139" spans="1:14" s="340" customFormat="1" ht="18" customHeight="1">
      <c r="A139" s="342" t="s">
        <v>260</v>
      </c>
      <c r="B139" s="342"/>
      <c r="C139" s="341"/>
      <c r="D139" s="341"/>
      <c r="E139" s="341"/>
      <c r="F139" s="341"/>
      <c r="G139" s="341"/>
      <c r="H139" s="341"/>
      <c r="L139" s="341"/>
      <c r="M139" s="341"/>
    </row>
    <row r="140" spans="1:14" s="340" customFormat="1" ht="18" customHeight="1">
      <c r="A140" s="342" t="s">
        <v>261</v>
      </c>
      <c r="B140" s="342"/>
      <c r="C140" s="341"/>
      <c r="D140" s="341"/>
      <c r="E140" s="341"/>
      <c r="F140" s="341"/>
      <c r="G140" s="341"/>
      <c r="H140" s="341"/>
      <c r="L140" s="341"/>
      <c r="M140" s="341"/>
    </row>
    <row r="141" spans="1:14" s="340" customFormat="1" ht="18" customHeight="1">
      <c r="A141" s="342"/>
      <c r="B141" s="342"/>
      <c r="C141" s="341"/>
      <c r="D141" s="341"/>
      <c r="E141" s="341"/>
      <c r="F141" s="341"/>
      <c r="G141" s="341"/>
      <c r="H141" s="341"/>
      <c r="L141" s="341"/>
      <c r="M141" s="341"/>
    </row>
    <row r="142" spans="1:14" s="340" customFormat="1" ht="18" customHeight="1">
      <c r="A142" s="342" t="s">
        <v>262</v>
      </c>
      <c r="B142" s="342"/>
      <c r="C142" s="341"/>
      <c r="D142" s="341"/>
      <c r="E142" s="341"/>
      <c r="F142" s="341"/>
      <c r="G142" s="341"/>
      <c r="H142" s="341"/>
      <c r="L142" s="341"/>
      <c r="M142" s="341"/>
    </row>
    <row r="143" spans="1:14" s="340" customFormat="1" ht="18" customHeight="1">
      <c r="A143" s="342" t="s">
        <v>263</v>
      </c>
      <c r="B143" s="342"/>
      <c r="C143" s="341"/>
      <c r="D143" s="341"/>
      <c r="E143" s="341"/>
      <c r="F143" s="341"/>
      <c r="G143" s="341"/>
      <c r="H143" s="341"/>
      <c r="L143" s="341"/>
      <c r="M143" s="341"/>
    </row>
  </sheetData>
  <sortState ref="A10:O128">
    <sortCondition ref="C10:C128"/>
  </sortState>
  <mergeCells count="12">
    <mergeCell ref="I7:I8"/>
    <mergeCell ref="J7:K7"/>
    <mergeCell ref="N7:N8"/>
    <mergeCell ref="L7:M7"/>
    <mergeCell ref="A7:A8"/>
    <mergeCell ref="C7:C8"/>
    <mergeCell ref="F7:F8"/>
    <mergeCell ref="G7:G8"/>
    <mergeCell ref="H7:H8"/>
    <mergeCell ref="D7:D8"/>
    <mergeCell ref="E7:E8"/>
    <mergeCell ref="B7:B8"/>
  </mergeCells>
  <printOptions horizontalCentered="1"/>
  <pageMargins left="0.19685039370078741" right="0.19685039370078741" top="0.19685039370078741" bottom="0.19685039370078741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3"/>
  <sheetViews>
    <sheetView showGridLines="0" zoomScale="85" zoomScaleNormal="85" workbookViewId="0"/>
  </sheetViews>
  <sheetFormatPr baseColWidth="10" defaultRowHeight="18" customHeight="1"/>
  <cols>
    <col min="1" max="2" width="11.7109375" style="63" customWidth="1"/>
    <col min="3" max="3" width="102.7109375" style="62" customWidth="1"/>
    <col min="4" max="5" width="20.7109375" style="63" customWidth="1"/>
    <col min="6" max="6" width="20.7109375" style="64" customWidth="1"/>
    <col min="7" max="10" width="20.7109375" style="66" customWidth="1"/>
    <col min="11" max="11" width="79.7109375" style="66" bestFit="1" customWidth="1"/>
    <col min="12" max="16384" width="11.42578125" style="66"/>
  </cols>
  <sheetData>
    <row r="1" spans="1:11" s="112" customFormat="1" ht="21" customHeight="1">
      <c r="A1" s="6" t="s">
        <v>113</v>
      </c>
    </row>
    <row r="2" spans="1:11" s="112" customFormat="1" ht="21" customHeight="1">
      <c r="A2" s="6" t="s">
        <v>95</v>
      </c>
    </row>
    <row r="3" spans="1:11" s="112" customFormat="1" ht="21" customHeight="1">
      <c r="A3" s="6" t="s">
        <v>201</v>
      </c>
    </row>
    <row r="4" spans="1:11" s="112" customFormat="1" ht="21" customHeight="1">
      <c r="A4" s="6" t="s">
        <v>202</v>
      </c>
    </row>
    <row r="5" spans="1:11" s="113" customFormat="1" ht="21" customHeight="1">
      <c r="A5" s="6" t="s">
        <v>158</v>
      </c>
    </row>
    <row r="6" spans="1:11" s="113" customFormat="1" ht="21" customHeight="1" thickBot="1"/>
    <row r="7" spans="1:11" s="1" customFormat="1" ht="105" customHeight="1" thickTop="1" thickBot="1">
      <c r="A7" s="166" t="s">
        <v>30</v>
      </c>
      <c r="B7" s="167" t="s">
        <v>96</v>
      </c>
      <c r="C7" s="168" t="s">
        <v>97</v>
      </c>
      <c r="D7" s="167" t="s">
        <v>203</v>
      </c>
      <c r="E7" s="167" t="s">
        <v>204</v>
      </c>
      <c r="F7" s="167" t="s">
        <v>205</v>
      </c>
      <c r="G7" s="167" t="s">
        <v>206</v>
      </c>
      <c r="H7" s="167" t="s">
        <v>207</v>
      </c>
      <c r="I7" s="167" t="s">
        <v>159</v>
      </c>
      <c r="J7" s="254" t="s">
        <v>242</v>
      </c>
      <c r="K7" s="169" t="s">
        <v>116</v>
      </c>
    </row>
    <row r="8" spans="1:11" s="62" customFormat="1" ht="18" customHeight="1" thickTop="1">
      <c r="A8" s="182">
        <v>105</v>
      </c>
      <c r="B8" s="183">
        <v>5</v>
      </c>
      <c r="C8" s="184" t="s">
        <v>197</v>
      </c>
      <c r="D8" s="185">
        <v>100</v>
      </c>
      <c r="E8" s="185">
        <v>100</v>
      </c>
      <c r="F8" s="185">
        <v>100</v>
      </c>
      <c r="G8" s="185">
        <v>100.00000000000001</v>
      </c>
      <c r="H8" s="185">
        <v>100</v>
      </c>
      <c r="I8" s="186">
        <v>1</v>
      </c>
      <c r="J8" s="258" t="s">
        <v>231</v>
      </c>
      <c r="K8" s="187"/>
    </row>
    <row r="9" spans="1:11" s="62" customFormat="1" ht="18" customHeight="1">
      <c r="A9" s="188">
        <v>38</v>
      </c>
      <c r="B9" s="189">
        <v>2</v>
      </c>
      <c r="C9" s="190" t="s">
        <v>31</v>
      </c>
      <c r="D9" s="191">
        <v>100</v>
      </c>
      <c r="E9" s="191">
        <v>100</v>
      </c>
      <c r="F9" s="191">
        <v>100</v>
      </c>
      <c r="G9" s="191">
        <v>99.999999999999986</v>
      </c>
      <c r="H9" s="191">
        <v>100</v>
      </c>
      <c r="I9" s="192">
        <v>1</v>
      </c>
      <c r="J9" s="259" t="s">
        <v>231</v>
      </c>
      <c r="K9" s="193"/>
    </row>
    <row r="10" spans="1:11" s="62" customFormat="1" ht="18" customHeight="1">
      <c r="A10" s="188">
        <v>96</v>
      </c>
      <c r="B10" s="189">
        <v>3</v>
      </c>
      <c r="C10" s="190" t="s">
        <v>10</v>
      </c>
      <c r="D10" s="191">
        <v>100</v>
      </c>
      <c r="E10" s="191">
        <v>100</v>
      </c>
      <c r="F10" s="191">
        <v>100</v>
      </c>
      <c r="G10" s="191">
        <v>99.999999999999986</v>
      </c>
      <c r="H10" s="191">
        <v>100</v>
      </c>
      <c r="I10" s="192">
        <v>1</v>
      </c>
      <c r="J10" s="259" t="s">
        <v>231</v>
      </c>
      <c r="K10" s="193"/>
    </row>
    <row r="11" spans="1:11" s="62" customFormat="1" ht="18" customHeight="1">
      <c r="A11" s="188">
        <v>56</v>
      </c>
      <c r="B11" s="189">
        <v>2</v>
      </c>
      <c r="C11" s="190" t="s">
        <v>62</v>
      </c>
      <c r="D11" s="191">
        <v>100</v>
      </c>
      <c r="E11" s="191">
        <v>100</v>
      </c>
      <c r="F11" s="191">
        <v>100</v>
      </c>
      <c r="G11" s="191">
        <v>100</v>
      </c>
      <c r="H11" s="191">
        <v>100</v>
      </c>
      <c r="I11" s="192">
        <v>1</v>
      </c>
      <c r="J11" s="259" t="s">
        <v>231</v>
      </c>
      <c r="K11" s="193"/>
    </row>
    <row r="12" spans="1:11" s="62" customFormat="1" ht="18" customHeight="1">
      <c r="A12" s="262">
        <v>107</v>
      </c>
      <c r="B12" s="263">
        <v>6</v>
      </c>
      <c r="C12" s="264" t="s">
        <v>175</v>
      </c>
      <c r="D12" s="265">
        <v>100</v>
      </c>
      <c r="E12" s="265">
        <v>100</v>
      </c>
      <c r="F12" s="265">
        <v>100</v>
      </c>
      <c r="G12" s="265">
        <v>100</v>
      </c>
      <c r="H12" s="265">
        <v>100</v>
      </c>
      <c r="I12" s="266">
        <v>1</v>
      </c>
      <c r="J12" s="267" t="s">
        <v>243</v>
      </c>
      <c r="K12" s="268"/>
    </row>
    <row r="13" spans="1:11" s="62" customFormat="1" ht="18" customHeight="1">
      <c r="A13" s="188">
        <v>108</v>
      </c>
      <c r="B13" s="189">
        <v>6</v>
      </c>
      <c r="C13" s="190" t="s">
        <v>78</v>
      </c>
      <c r="D13" s="191">
        <v>100</v>
      </c>
      <c r="E13" s="191">
        <v>100</v>
      </c>
      <c r="F13" s="191">
        <v>100</v>
      </c>
      <c r="G13" s="191">
        <v>99.999999999999986</v>
      </c>
      <c r="H13" s="191">
        <v>100</v>
      </c>
      <c r="I13" s="192">
        <v>1</v>
      </c>
      <c r="J13" s="259" t="s">
        <v>231</v>
      </c>
      <c r="K13" s="193"/>
    </row>
    <row r="14" spans="1:11" s="62" customFormat="1" ht="18" customHeight="1">
      <c r="A14" s="188">
        <v>116</v>
      </c>
      <c r="B14" s="189">
        <v>7</v>
      </c>
      <c r="C14" s="190" t="s">
        <v>108</v>
      </c>
      <c r="D14" s="191">
        <v>100</v>
      </c>
      <c r="E14" s="191">
        <v>100</v>
      </c>
      <c r="F14" s="191">
        <v>100</v>
      </c>
      <c r="G14" s="191">
        <v>100</v>
      </c>
      <c r="H14" s="191">
        <v>100</v>
      </c>
      <c r="I14" s="192">
        <v>1</v>
      </c>
      <c r="J14" s="259" t="s">
        <v>231</v>
      </c>
      <c r="K14" s="193"/>
    </row>
    <row r="15" spans="1:11" s="62" customFormat="1" ht="18" customHeight="1">
      <c r="A15" s="188">
        <v>119</v>
      </c>
      <c r="B15" s="189">
        <v>7</v>
      </c>
      <c r="C15" s="190" t="s">
        <v>112</v>
      </c>
      <c r="D15" s="191">
        <v>100</v>
      </c>
      <c r="E15" s="191">
        <v>100</v>
      </c>
      <c r="F15" s="191">
        <v>100</v>
      </c>
      <c r="G15" s="191">
        <v>100</v>
      </c>
      <c r="H15" s="191">
        <v>100</v>
      </c>
      <c r="I15" s="192">
        <v>1</v>
      </c>
      <c r="J15" s="259" t="s">
        <v>231</v>
      </c>
      <c r="K15" s="193"/>
    </row>
    <row r="16" spans="1:11" s="62" customFormat="1" ht="18" customHeight="1">
      <c r="A16" s="188">
        <v>10</v>
      </c>
      <c r="B16" s="189">
        <v>1</v>
      </c>
      <c r="C16" s="190" t="s">
        <v>20</v>
      </c>
      <c r="D16" s="191">
        <v>100</v>
      </c>
      <c r="E16" s="191">
        <v>100</v>
      </c>
      <c r="F16" s="191">
        <v>100</v>
      </c>
      <c r="G16" s="191">
        <v>100.00000000000001</v>
      </c>
      <c r="H16" s="191">
        <v>100</v>
      </c>
      <c r="I16" s="192">
        <v>1</v>
      </c>
      <c r="J16" s="259" t="s">
        <v>231</v>
      </c>
      <c r="K16" s="193"/>
    </row>
    <row r="17" spans="1:11" s="62" customFormat="1" ht="18" customHeight="1">
      <c r="A17" s="188">
        <v>12</v>
      </c>
      <c r="B17" s="189">
        <v>1</v>
      </c>
      <c r="C17" s="190" t="s">
        <v>46</v>
      </c>
      <c r="D17" s="191">
        <v>100</v>
      </c>
      <c r="E17" s="191">
        <v>100</v>
      </c>
      <c r="F17" s="191">
        <v>100</v>
      </c>
      <c r="G17" s="191">
        <v>100</v>
      </c>
      <c r="H17" s="191">
        <v>100</v>
      </c>
      <c r="I17" s="192">
        <v>1</v>
      </c>
      <c r="J17" s="259" t="s">
        <v>231</v>
      </c>
      <c r="K17" s="193"/>
    </row>
    <row r="18" spans="1:11" s="62" customFormat="1" ht="18" customHeight="1">
      <c r="A18" s="188">
        <v>82</v>
      </c>
      <c r="B18" s="189">
        <v>2</v>
      </c>
      <c r="C18" s="190" t="s">
        <v>34</v>
      </c>
      <c r="D18" s="191">
        <v>100</v>
      </c>
      <c r="E18" s="191">
        <v>100</v>
      </c>
      <c r="F18" s="191">
        <v>100</v>
      </c>
      <c r="G18" s="191">
        <v>100</v>
      </c>
      <c r="H18" s="191">
        <v>100</v>
      </c>
      <c r="I18" s="192">
        <v>1</v>
      </c>
      <c r="J18" s="259" t="s">
        <v>231</v>
      </c>
      <c r="K18" s="193"/>
    </row>
    <row r="19" spans="1:11" s="62" customFormat="1" ht="18" customHeight="1">
      <c r="A19" s="188">
        <v>85</v>
      </c>
      <c r="B19" s="189">
        <v>2</v>
      </c>
      <c r="C19" s="190" t="s">
        <v>73</v>
      </c>
      <c r="D19" s="191">
        <v>100</v>
      </c>
      <c r="E19" s="191">
        <v>100</v>
      </c>
      <c r="F19" s="191">
        <v>100</v>
      </c>
      <c r="G19" s="191">
        <v>100</v>
      </c>
      <c r="H19" s="191">
        <v>100</v>
      </c>
      <c r="I19" s="192">
        <v>1</v>
      </c>
      <c r="J19" s="259" t="s">
        <v>231</v>
      </c>
      <c r="K19" s="193"/>
    </row>
    <row r="20" spans="1:11" s="62" customFormat="1" ht="18" customHeight="1">
      <c r="A20" s="188">
        <v>103</v>
      </c>
      <c r="B20" s="189">
        <v>4</v>
      </c>
      <c r="C20" s="190" t="s">
        <v>75</v>
      </c>
      <c r="D20" s="191">
        <v>100</v>
      </c>
      <c r="E20" s="191">
        <v>100</v>
      </c>
      <c r="F20" s="191">
        <v>100</v>
      </c>
      <c r="G20" s="191">
        <v>100</v>
      </c>
      <c r="H20" s="191">
        <v>100</v>
      </c>
      <c r="I20" s="192">
        <v>1</v>
      </c>
      <c r="J20" s="259" t="s">
        <v>231</v>
      </c>
      <c r="K20" s="193"/>
    </row>
    <row r="21" spans="1:11" s="62" customFormat="1" ht="18" customHeight="1">
      <c r="A21" s="157">
        <v>102</v>
      </c>
      <c r="B21" s="158">
        <v>4</v>
      </c>
      <c r="C21" s="159" t="s">
        <v>74</v>
      </c>
      <c r="D21" s="173">
        <v>100</v>
      </c>
      <c r="E21" s="173">
        <v>99.881259370314837</v>
      </c>
      <c r="F21" s="173">
        <v>99.999999999999986</v>
      </c>
      <c r="G21" s="173">
        <v>100</v>
      </c>
      <c r="H21" s="176">
        <v>99.970314842578702</v>
      </c>
      <c r="I21" s="174">
        <v>2</v>
      </c>
      <c r="J21" s="259" t="s">
        <v>231</v>
      </c>
      <c r="K21" s="175"/>
    </row>
    <row r="22" spans="1:11" s="62" customFormat="1" ht="18" customHeight="1">
      <c r="A22" s="157">
        <v>2</v>
      </c>
      <c r="B22" s="158">
        <v>1</v>
      </c>
      <c r="C22" s="159" t="s">
        <v>50</v>
      </c>
      <c r="D22" s="173">
        <v>100</v>
      </c>
      <c r="E22" s="173">
        <v>99.578846153846158</v>
      </c>
      <c r="F22" s="173">
        <v>100</v>
      </c>
      <c r="G22" s="173">
        <v>100</v>
      </c>
      <c r="H22" s="173">
        <v>99.894711538461536</v>
      </c>
      <c r="I22" s="174">
        <v>3</v>
      </c>
      <c r="J22" s="260" t="s">
        <v>232</v>
      </c>
      <c r="K22" s="175"/>
    </row>
    <row r="23" spans="1:11" s="62" customFormat="1" ht="18" customHeight="1">
      <c r="A23" s="157">
        <v>115</v>
      </c>
      <c r="B23" s="158">
        <v>7</v>
      </c>
      <c r="C23" s="159" t="s">
        <v>107</v>
      </c>
      <c r="D23" s="173">
        <v>100</v>
      </c>
      <c r="E23" s="173">
        <v>99.785714285714306</v>
      </c>
      <c r="F23" s="173">
        <v>100</v>
      </c>
      <c r="G23" s="173">
        <v>100</v>
      </c>
      <c r="H23" s="173">
        <v>99.946428571428584</v>
      </c>
      <c r="I23" s="174">
        <v>3</v>
      </c>
      <c r="J23" s="259" t="s">
        <v>231</v>
      </c>
      <c r="K23" s="175"/>
    </row>
    <row r="24" spans="1:11" s="62" customFormat="1" ht="18" customHeight="1">
      <c r="A24" s="157">
        <v>83</v>
      </c>
      <c r="B24" s="158">
        <v>2</v>
      </c>
      <c r="C24" s="159" t="s">
        <v>90</v>
      </c>
      <c r="D24" s="173">
        <v>100</v>
      </c>
      <c r="E24" s="173">
        <v>99.517190635451499</v>
      </c>
      <c r="F24" s="173">
        <v>100</v>
      </c>
      <c r="G24" s="173">
        <v>100</v>
      </c>
      <c r="H24" s="173">
        <v>99.879297658862868</v>
      </c>
      <c r="I24" s="174">
        <v>3</v>
      </c>
      <c r="J24" s="259" t="s">
        <v>231</v>
      </c>
      <c r="K24" s="175"/>
    </row>
    <row r="25" spans="1:11" s="62" customFormat="1" ht="18" customHeight="1">
      <c r="A25" s="157">
        <v>111</v>
      </c>
      <c r="B25" s="158">
        <v>6</v>
      </c>
      <c r="C25" s="159" t="s">
        <v>81</v>
      </c>
      <c r="D25" s="173">
        <v>100</v>
      </c>
      <c r="E25" s="173">
        <v>100</v>
      </c>
      <c r="F25" s="173">
        <v>100</v>
      </c>
      <c r="G25" s="173">
        <v>99.599488491048589</v>
      </c>
      <c r="H25" s="173">
        <v>99.899872122762147</v>
      </c>
      <c r="I25" s="174">
        <v>3</v>
      </c>
      <c r="J25" s="259" t="s">
        <v>231</v>
      </c>
      <c r="K25" s="175"/>
    </row>
    <row r="26" spans="1:11" s="62" customFormat="1" ht="18" customHeight="1">
      <c r="A26" s="157">
        <v>104</v>
      </c>
      <c r="B26" s="158">
        <v>5</v>
      </c>
      <c r="C26" s="159" t="s">
        <v>76</v>
      </c>
      <c r="D26" s="173">
        <v>100</v>
      </c>
      <c r="E26" s="173">
        <v>99.178571428571431</v>
      </c>
      <c r="F26" s="173">
        <v>100</v>
      </c>
      <c r="G26" s="173">
        <v>99.999999999999986</v>
      </c>
      <c r="H26" s="173">
        <v>99.794642857142861</v>
      </c>
      <c r="I26" s="174">
        <v>4</v>
      </c>
      <c r="J26" s="259" t="s">
        <v>231</v>
      </c>
      <c r="K26" s="175"/>
    </row>
    <row r="27" spans="1:11" s="62" customFormat="1" ht="18" customHeight="1">
      <c r="A27" s="157">
        <v>3</v>
      </c>
      <c r="B27" s="158">
        <v>1</v>
      </c>
      <c r="C27" s="159" t="s">
        <v>51</v>
      </c>
      <c r="D27" s="173">
        <v>100</v>
      </c>
      <c r="E27" s="173">
        <v>100</v>
      </c>
      <c r="F27" s="173">
        <v>100</v>
      </c>
      <c r="G27" s="173">
        <v>98.82818089283117</v>
      </c>
      <c r="H27" s="173">
        <v>99.707045223207786</v>
      </c>
      <c r="I27" s="174">
        <v>5</v>
      </c>
      <c r="J27" s="259" t="s">
        <v>231</v>
      </c>
      <c r="K27" s="175"/>
    </row>
    <row r="28" spans="1:11" s="62" customFormat="1" ht="18" customHeight="1">
      <c r="A28" s="157">
        <v>71</v>
      </c>
      <c r="B28" s="158">
        <v>2</v>
      </c>
      <c r="C28" s="159" t="s">
        <v>48</v>
      </c>
      <c r="D28" s="173">
        <v>100</v>
      </c>
      <c r="E28" s="173">
        <v>98.741513753542066</v>
      </c>
      <c r="F28" s="173">
        <v>100</v>
      </c>
      <c r="G28" s="173">
        <v>100</v>
      </c>
      <c r="H28" s="173">
        <v>99.685378438385513</v>
      </c>
      <c r="I28" s="174">
        <v>5</v>
      </c>
      <c r="J28" s="259" t="s">
        <v>231</v>
      </c>
      <c r="K28" s="175"/>
    </row>
    <row r="29" spans="1:11" s="62" customFormat="1" ht="18" customHeight="1">
      <c r="A29" s="157">
        <v>32</v>
      </c>
      <c r="B29" s="158">
        <v>2</v>
      </c>
      <c r="C29" s="159" t="s">
        <v>99</v>
      </c>
      <c r="D29" s="173">
        <v>100</v>
      </c>
      <c r="E29" s="173">
        <v>98.552580213903738</v>
      </c>
      <c r="F29" s="173">
        <v>100</v>
      </c>
      <c r="G29" s="173">
        <v>99.999999999999986</v>
      </c>
      <c r="H29" s="173">
        <v>99.638145053475938</v>
      </c>
      <c r="I29" s="174">
        <v>6</v>
      </c>
      <c r="J29" s="259" t="s">
        <v>231</v>
      </c>
      <c r="K29" s="175"/>
    </row>
    <row r="30" spans="1:11" s="62" customFormat="1" ht="18" customHeight="1">
      <c r="A30" s="157">
        <v>78</v>
      </c>
      <c r="B30" s="158">
        <v>2</v>
      </c>
      <c r="C30" s="159" t="s">
        <v>70</v>
      </c>
      <c r="D30" s="173">
        <v>99.631516850270515</v>
      </c>
      <c r="E30" s="173">
        <v>98.632940672520874</v>
      </c>
      <c r="F30" s="173">
        <v>100</v>
      </c>
      <c r="G30" s="173">
        <v>99.999999999999986</v>
      </c>
      <c r="H30" s="173">
        <v>99.566114380697854</v>
      </c>
      <c r="I30" s="174">
        <v>6</v>
      </c>
      <c r="J30" s="259" t="s">
        <v>231</v>
      </c>
      <c r="K30" s="175"/>
    </row>
    <row r="31" spans="1:11" s="62" customFormat="1" ht="18" customHeight="1">
      <c r="A31" s="157">
        <v>40</v>
      </c>
      <c r="B31" s="158">
        <v>2</v>
      </c>
      <c r="C31" s="159" t="s">
        <v>16</v>
      </c>
      <c r="D31" s="173">
        <v>100</v>
      </c>
      <c r="E31" s="173">
        <v>97.936194921872669</v>
      </c>
      <c r="F31" s="173">
        <v>99.999999999999986</v>
      </c>
      <c r="G31" s="173">
        <v>99.999999999999986</v>
      </c>
      <c r="H31" s="173">
        <v>99.48404873046816</v>
      </c>
      <c r="I31" s="174">
        <v>7</v>
      </c>
      <c r="J31" s="259" t="s">
        <v>231</v>
      </c>
      <c r="K31" s="175"/>
    </row>
    <row r="32" spans="1:11" s="62" customFormat="1" ht="18" customHeight="1">
      <c r="A32" s="157">
        <v>47</v>
      </c>
      <c r="B32" s="158">
        <v>2</v>
      </c>
      <c r="C32" s="159" t="s">
        <v>103</v>
      </c>
      <c r="D32" s="173">
        <v>100</v>
      </c>
      <c r="E32" s="173">
        <v>98.106086956521736</v>
      </c>
      <c r="F32" s="173">
        <v>99.999999999999986</v>
      </c>
      <c r="G32" s="173">
        <v>99.999999999999986</v>
      </c>
      <c r="H32" s="173">
        <v>99.52652173913043</v>
      </c>
      <c r="I32" s="174">
        <v>7</v>
      </c>
      <c r="J32" s="259" t="s">
        <v>231</v>
      </c>
      <c r="K32" s="175"/>
    </row>
    <row r="33" spans="1:11" s="62" customFormat="1" ht="18" customHeight="1">
      <c r="A33" s="157">
        <v>57</v>
      </c>
      <c r="B33" s="158">
        <v>2</v>
      </c>
      <c r="C33" s="159" t="s">
        <v>63</v>
      </c>
      <c r="D33" s="173">
        <v>100</v>
      </c>
      <c r="E33" s="173">
        <v>99.711538461538467</v>
      </c>
      <c r="F33" s="173">
        <v>100</v>
      </c>
      <c r="G33" s="173">
        <v>98.316187002652541</v>
      </c>
      <c r="H33" s="173">
        <v>99.506931366047752</v>
      </c>
      <c r="I33" s="174">
        <v>7</v>
      </c>
      <c r="J33" s="259" t="s">
        <v>231</v>
      </c>
      <c r="K33" s="175"/>
    </row>
    <row r="34" spans="1:11" s="62" customFormat="1" ht="18" customHeight="1">
      <c r="A34" s="157">
        <v>68</v>
      </c>
      <c r="B34" s="158">
        <v>2</v>
      </c>
      <c r="C34" s="159" t="s">
        <v>84</v>
      </c>
      <c r="D34" s="173">
        <v>100</v>
      </c>
      <c r="E34" s="173">
        <v>98.69128935532234</v>
      </c>
      <c r="F34" s="173">
        <v>99.999999999999986</v>
      </c>
      <c r="G34" s="173">
        <v>99.339130434782604</v>
      </c>
      <c r="H34" s="173">
        <v>99.507604947526232</v>
      </c>
      <c r="I34" s="174">
        <v>7</v>
      </c>
      <c r="J34" s="259" t="s">
        <v>231</v>
      </c>
      <c r="K34" s="175"/>
    </row>
    <row r="35" spans="1:11" s="62" customFormat="1" ht="18" customHeight="1">
      <c r="A35" s="157">
        <v>13</v>
      </c>
      <c r="B35" s="158">
        <v>1</v>
      </c>
      <c r="C35" s="159" t="s">
        <v>22</v>
      </c>
      <c r="D35" s="173">
        <v>99.521739130434767</v>
      </c>
      <c r="E35" s="173">
        <v>100</v>
      </c>
      <c r="F35" s="173">
        <v>100</v>
      </c>
      <c r="G35" s="173">
        <v>98.602785449380576</v>
      </c>
      <c r="H35" s="173">
        <v>99.531131144953832</v>
      </c>
      <c r="I35" s="174">
        <v>7</v>
      </c>
      <c r="J35" s="259" t="s">
        <v>231</v>
      </c>
      <c r="K35" s="175"/>
    </row>
    <row r="36" spans="1:11" s="62" customFormat="1" ht="18" customHeight="1">
      <c r="A36" s="157">
        <v>80</v>
      </c>
      <c r="B36" s="158">
        <v>2</v>
      </c>
      <c r="C36" s="159" t="s">
        <v>72</v>
      </c>
      <c r="D36" s="173">
        <v>97.972670807453397</v>
      </c>
      <c r="E36" s="173">
        <v>100</v>
      </c>
      <c r="F36" s="173">
        <v>100</v>
      </c>
      <c r="G36" s="173">
        <v>99.999999999999986</v>
      </c>
      <c r="H36" s="173">
        <v>99.493167701863342</v>
      </c>
      <c r="I36" s="174">
        <v>7</v>
      </c>
      <c r="J36" s="259" t="s">
        <v>231</v>
      </c>
      <c r="K36" s="175"/>
    </row>
    <row r="37" spans="1:11" s="62" customFormat="1" ht="18" customHeight="1">
      <c r="A37" s="157">
        <v>44</v>
      </c>
      <c r="B37" s="158">
        <v>2</v>
      </c>
      <c r="C37" s="159" t="s">
        <v>37</v>
      </c>
      <c r="D37" s="173">
        <v>100</v>
      </c>
      <c r="E37" s="173">
        <v>99.140133779264218</v>
      </c>
      <c r="F37" s="173">
        <v>100</v>
      </c>
      <c r="G37" s="173">
        <v>98.486956521739131</v>
      </c>
      <c r="H37" s="173">
        <v>99.406772575250841</v>
      </c>
      <c r="I37" s="174">
        <v>8</v>
      </c>
      <c r="J37" s="259" t="s">
        <v>231</v>
      </c>
      <c r="K37" s="175"/>
    </row>
    <row r="38" spans="1:11" s="62" customFormat="1" ht="18" customHeight="1">
      <c r="A38" s="157">
        <v>18</v>
      </c>
      <c r="B38" s="158">
        <v>1</v>
      </c>
      <c r="C38" s="159" t="s">
        <v>25</v>
      </c>
      <c r="D38" s="173">
        <v>97.757266009852231</v>
      </c>
      <c r="E38" s="173">
        <v>100</v>
      </c>
      <c r="F38" s="173">
        <v>100</v>
      </c>
      <c r="G38" s="173">
        <v>100</v>
      </c>
      <c r="H38" s="173">
        <v>99.439316502463058</v>
      </c>
      <c r="I38" s="174">
        <v>8</v>
      </c>
      <c r="J38" s="259" t="s">
        <v>231</v>
      </c>
      <c r="K38" s="175"/>
    </row>
    <row r="39" spans="1:11" s="62" customFormat="1" ht="18" customHeight="1">
      <c r="A39" s="157">
        <v>50</v>
      </c>
      <c r="B39" s="158">
        <v>2</v>
      </c>
      <c r="C39" s="159" t="s">
        <v>88</v>
      </c>
      <c r="D39" s="173">
        <v>100</v>
      </c>
      <c r="E39" s="173">
        <v>99.46521739130435</v>
      </c>
      <c r="F39" s="173">
        <v>100</v>
      </c>
      <c r="G39" s="173">
        <v>97.861447682752015</v>
      </c>
      <c r="H39" s="173">
        <v>99.331666268514084</v>
      </c>
      <c r="I39" s="174">
        <v>9</v>
      </c>
      <c r="J39" s="259" t="s">
        <v>231</v>
      </c>
      <c r="K39" s="175"/>
    </row>
    <row r="40" spans="1:11" s="62" customFormat="1" ht="18" customHeight="1">
      <c r="A40" s="157">
        <v>69</v>
      </c>
      <c r="B40" s="158">
        <v>2</v>
      </c>
      <c r="C40" s="159" t="s">
        <v>68</v>
      </c>
      <c r="D40" s="173">
        <v>100</v>
      </c>
      <c r="E40" s="173">
        <v>99.141749554793023</v>
      </c>
      <c r="F40" s="173">
        <v>99.999999999999986</v>
      </c>
      <c r="G40" s="173">
        <v>98.17924032489249</v>
      </c>
      <c r="H40" s="173">
        <v>99.330247469921375</v>
      </c>
      <c r="I40" s="174">
        <v>9</v>
      </c>
      <c r="J40" s="259" t="s">
        <v>231</v>
      </c>
      <c r="K40" s="175"/>
    </row>
    <row r="41" spans="1:11" s="62" customFormat="1" ht="18" customHeight="1">
      <c r="A41" s="157">
        <v>14</v>
      </c>
      <c r="B41" s="158">
        <v>1</v>
      </c>
      <c r="C41" s="159" t="s">
        <v>23</v>
      </c>
      <c r="D41" s="173">
        <v>97.300890112303165</v>
      </c>
      <c r="E41" s="173">
        <v>100</v>
      </c>
      <c r="F41" s="173">
        <v>100</v>
      </c>
      <c r="G41" s="173">
        <v>100.00000000000001</v>
      </c>
      <c r="H41" s="173">
        <v>99.325222528075784</v>
      </c>
      <c r="I41" s="174">
        <v>9</v>
      </c>
      <c r="J41" s="259" t="s">
        <v>231</v>
      </c>
      <c r="K41" s="175"/>
    </row>
    <row r="42" spans="1:11" s="62" customFormat="1" ht="18" customHeight="1">
      <c r="A42" s="157">
        <v>106</v>
      </c>
      <c r="B42" s="158">
        <v>6</v>
      </c>
      <c r="C42" s="159" t="s">
        <v>77</v>
      </c>
      <c r="D42" s="173">
        <v>100</v>
      </c>
      <c r="E42" s="173">
        <v>99.559420289855069</v>
      </c>
      <c r="F42" s="173">
        <v>99.999999999999986</v>
      </c>
      <c r="G42" s="173">
        <v>97.340244382360865</v>
      </c>
      <c r="H42" s="173">
        <v>99.22491616805398</v>
      </c>
      <c r="I42" s="174">
        <v>10</v>
      </c>
      <c r="J42" s="259" t="s">
        <v>231</v>
      </c>
      <c r="K42" s="175"/>
    </row>
    <row r="43" spans="1:11" s="62" customFormat="1" ht="18" customHeight="1">
      <c r="A43" s="157">
        <v>15</v>
      </c>
      <c r="B43" s="158">
        <v>1</v>
      </c>
      <c r="C43" s="159" t="s">
        <v>196</v>
      </c>
      <c r="D43" s="173">
        <v>100</v>
      </c>
      <c r="E43" s="173">
        <v>96.972083149049098</v>
      </c>
      <c r="F43" s="173">
        <v>100</v>
      </c>
      <c r="G43" s="173">
        <v>100</v>
      </c>
      <c r="H43" s="173">
        <v>99.243020787262282</v>
      </c>
      <c r="I43" s="174">
        <v>10</v>
      </c>
      <c r="J43" s="260" t="s">
        <v>232</v>
      </c>
      <c r="K43" s="175"/>
    </row>
    <row r="44" spans="1:11" s="62" customFormat="1" ht="18" customHeight="1">
      <c r="A44" s="157">
        <v>39</v>
      </c>
      <c r="B44" s="158">
        <v>2</v>
      </c>
      <c r="C44" s="159" t="s">
        <v>87</v>
      </c>
      <c r="D44" s="173">
        <v>100</v>
      </c>
      <c r="E44" s="173">
        <v>97.754711094083817</v>
      </c>
      <c r="F44" s="173">
        <v>100</v>
      </c>
      <c r="G44" s="173">
        <v>98.543300187850747</v>
      </c>
      <c r="H44" s="173">
        <v>99.074502820483644</v>
      </c>
      <c r="I44" s="174">
        <v>11</v>
      </c>
      <c r="J44" s="259" t="s">
        <v>231</v>
      </c>
      <c r="K44" s="175"/>
    </row>
    <row r="45" spans="1:11" s="62" customFormat="1" ht="18" customHeight="1">
      <c r="A45" s="157">
        <v>97</v>
      </c>
      <c r="B45" s="158">
        <v>3</v>
      </c>
      <c r="C45" s="159" t="s">
        <v>11</v>
      </c>
      <c r="D45" s="173">
        <v>100</v>
      </c>
      <c r="E45" s="173">
        <v>96.094974768820919</v>
      </c>
      <c r="F45" s="173">
        <v>99.999999999999986</v>
      </c>
      <c r="G45" s="173">
        <v>99.999999999999986</v>
      </c>
      <c r="H45" s="173">
        <v>99.02374369220523</v>
      </c>
      <c r="I45" s="174">
        <v>12</v>
      </c>
      <c r="J45" s="259" t="s">
        <v>231</v>
      </c>
      <c r="K45" s="175"/>
    </row>
    <row r="46" spans="1:11" s="62" customFormat="1" ht="18" customHeight="1">
      <c r="A46" s="157">
        <v>62</v>
      </c>
      <c r="B46" s="158">
        <v>2</v>
      </c>
      <c r="C46" s="159" t="s">
        <v>66</v>
      </c>
      <c r="D46" s="173">
        <v>100</v>
      </c>
      <c r="E46" s="173">
        <v>96.677548174442194</v>
      </c>
      <c r="F46" s="173">
        <v>100</v>
      </c>
      <c r="G46" s="173">
        <v>99.4</v>
      </c>
      <c r="H46" s="173">
        <v>99.01938704361055</v>
      </c>
      <c r="I46" s="174">
        <v>12</v>
      </c>
      <c r="J46" s="259" t="s">
        <v>231</v>
      </c>
      <c r="K46" s="175"/>
    </row>
    <row r="47" spans="1:11" s="62" customFormat="1" ht="18" customHeight="1">
      <c r="A47" s="157">
        <v>17</v>
      </c>
      <c r="B47" s="158">
        <v>1</v>
      </c>
      <c r="C47" s="159" t="s">
        <v>40</v>
      </c>
      <c r="D47" s="173">
        <v>100</v>
      </c>
      <c r="E47" s="173">
        <v>96.182825630252097</v>
      </c>
      <c r="F47" s="173">
        <v>100.00000000000001</v>
      </c>
      <c r="G47" s="173">
        <v>100</v>
      </c>
      <c r="H47" s="173">
        <v>99.045706407563031</v>
      </c>
      <c r="I47" s="174">
        <v>12</v>
      </c>
      <c r="J47" s="259" t="s">
        <v>231</v>
      </c>
      <c r="K47" s="175"/>
    </row>
    <row r="48" spans="1:11" s="62" customFormat="1" ht="18" customHeight="1">
      <c r="A48" s="157">
        <v>29</v>
      </c>
      <c r="B48" s="158">
        <v>2</v>
      </c>
      <c r="C48" s="159" t="s">
        <v>54</v>
      </c>
      <c r="D48" s="173">
        <v>100</v>
      </c>
      <c r="E48" s="173">
        <v>96.259572311746226</v>
      </c>
      <c r="F48" s="173">
        <v>100</v>
      </c>
      <c r="G48" s="173">
        <v>99.07692307692308</v>
      </c>
      <c r="H48" s="173">
        <v>98.834123847167334</v>
      </c>
      <c r="I48" s="174">
        <v>13</v>
      </c>
      <c r="J48" s="259" t="s">
        <v>231</v>
      </c>
      <c r="K48" s="175"/>
    </row>
    <row r="49" spans="1:11" s="62" customFormat="1" ht="18" customHeight="1">
      <c r="A49" s="157">
        <v>110</v>
      </c>
      <c r="B49" s="158">
        <v>6</v>
      </c>
      <c r="C49" s="159" t="s">
        <v>80</v>
      </c>
      <c r="D49" s="173">
        <v>96.206887298747745</v>
      </c>
      <c r="E49" s="173">
        <v>99.075059288537545</v>
      </c>
      <c r="F49" s="173">
        <v>100</v>
      </c>
      <c r="G49" s="173">
        <v>99.999999999999986</v>
      </c>
      <c r="H49" s="173">
        <v>98.820486646821323</v>
      </c>
      <c r="I49" s="174">
        <v>13</v>
      </c>
      <c r="J49" s="259" t="s">
        <v>231</v>
      </c>
      <c r="K49" s="175"/>
    </row>
    <row r="50" spans="1:11" s="62" customFormat="1" ht="18" customHeight="1">
      <c r="A50" s="157">
        <v>34</v>
      </c>
      <c r="B50" s="158">
        <v>2</v>
      </c>
      <c r="C50" s="159" t="s">
        <v>56</v>
      </c>
      <c r="D50" s="173">
        <v>100</v>
      </c>
      <c r="E50" s="173">
        <v>94.245443615930384</v>
      </c>
      <c r="F50" s="173">
        <v>99.999999999999986</v>
      </c>
      <c r="G50" s="173">
        <v>99.999999999999986</v>
      </c>
      <c r="H50" s="173">
        <v>98.561360903982589</v>
      </c>
      <c r="I50" s="174">
        <v>14</v>
      </c>
      <c r="J50" s="259" t="s">
        <v>231</v>
      </c>
      <c r="K50" s="175"/>
    </row>
    <row r="51" spans="1:11" s="62" customFormat="1" ht="18" customHeight="1">
      <c r="A51" s="157">
        <v>87</v>
      </c>
      <c r="B51" s="158">
        <v>3</v>
      </c>
      <c r="C51" s="159" t="s">
        <v>29</v>
      </c>
      <c r="D51" s="173">
        <v>99.415976331360937</v>
      </c>
      <c r="E51" s="173">
        <v>95.831253746253736</v>
      </c>
      <c r="F51" s="173">
        <v>100</v>
      </c>
      <c r="G51" s="173">
        <v>99.314068047337258</v>
      </c>
      <c r="H51" s="173">
        <v>98.640324531237979</v>
      </c>
      <c r="I51" s="174">
        <v>14</v>
      </c>
      <c r="J51" s="260" t="s">
        <v>232</v>
      </c>
      <c r="K51" s="175"/>
    </row>
    <row r="52" spans="1:11" s="62" customFormat="1" ht="18" customHeight="1">
      <c r="A52" s="157">
        <v>55</v>
      </c>
      <c r="B52" s="158">
        <v>2</v>
      </c>
      <c r="C52" s="159" t="s">
        <v>39</v>
      </c>
      <c r="D52" s="173">
        <v>98.533555231953386</v>
      </c>
      <c r="E52" s="173">
        <v>97.188071842009094</v>
      </c>
      <c r="F52" s="173">
        <v>100</v>
      </c>
      <c r="G52" s="173">
        <v>98.648571428571415</v>
      </c>
      <c r="H52" s="173">
        <v>98.592549625633481</v>
      </c>
      <c r="I52" s="174">
        <v>14</v>
      </c>
      <c r="J52" s="259" t="s">
        <v>231</v>
      </c>
      <c r="K52" s="175"/>
    </row>
    <row r="53" spans="1:11" s="62" customFormat="1" ht="18" customHeight="1">
      <c r="A53" s="157">
        <v>114</v>
      </c>
      <c r="B53" s="158">
        <v>7</v>
      </c>
      <c r="C53" s="159" t="s">
        <v>110</v>
      </c>
      <c r="D53" s="173">
        <v>100</v>
      </c>
      <c r="E53" s="173">
        <v>100</v>
      </c>
      <c r="F53" s="173">
        <v>100</v>
      </c>
      <c r="G53" s="173">
        <v>94.240000000000009</v>
      </c>
      <c r="H53" s="173">
        <v>98.56</v>
      </c>
      <c r="I53" s="174">
        <v>14</v>
      </c>
      <c r="J53" s="259" t="s">
        <v>231</v>
      </c>
      <c r="K53" s="175"/>
    </row>
    <row r="54" spans="1:11" s="62" customFormat="1" ht="18" customHeight="1">
      <c r="A54" s="157">
        <v>109</v>
      </c>
      <c r="B54" s="158">
        <v>6</v>
      </c>
      <c r="C54" s="159" t="s">
        <v>79</v>
      </c>
      <c r="D54" s="173">
        <v>98.70385093167701</v>
      </c>
      <c r="E54" s="173">
        <v>95.827053149249537</v>
      </c>
      <c r="F54" s="173">
        <v>100</v>
      </c>
      <c r="G54" s="173">
        <v>98.885338725985832</v>
      </c>
      <c r="H54" s="173">
        <v>98.354060701728102</v>
      </c>
      <c r="I54" s="174">
        <v>15</v>
      </c>
      <c r="J54" s="259" t="s">
        <v>231</v>
      </c>
      <c r="K54" s="175"/>
    </row>
    <row r="55" spans="1:11" s="62" customFormat="1" ht="18" customHeight="1">
      <c r="A55" s="157">
        <v>72</v>
      </c>
      <c r="B55" s="158">
        <v>2</v>
      </c>
      <c r="C55" s="159" t="s">
        <v>94</v>
      </c>
      <c r="D55" s="173">
        <v>100</v>
      </c>
      <c r="E55" s="173">
        <v>94.503351730862107</v>
      </c>
      <c r="F55" s="173">
        <v>100</v>
      </c>
      <c r="G55" s="173">
        <v>98.997628458498014</v>
      </c>
      <c r="H55" s="173">
        <v>98.37524504734003</v>
      </c>
      <c r="I55" s="174">
        <v>15</v>
      </c>
      <c r="J55" s="259" t="s">
        <v>231</v>
      </c>
      <c r="K55" s="175"/>
    </row>
    <row r="56" spans="1:11" s="62" customFormat="1" ht="18" customHeight="1">
      <c r="A56" s="157">
        <v>7</v>
      </c>
      <c r="B56" s="158">
        <v>1</v>
      </c>
      <c r="C56" s="159" t="s">
        <v>18</v>
      </c>
      <c r="D56" s="173">
        <v>100</v>
      </c>
      <c r="E56" s="173">
        <v>93.634761904761916</v>
      </c>
      <c r="F56" s="173">
        <v>100</v>
      </c>
      <c r="G56" s="173">
        <v>100</v>
      </c>
      <c r="H56" s="173">
        <v>98.408690476190486</v>
      </c>
      <c r="I56" s="174">
        <v>15</v>
      </c>
      <c r="J56" s="259" t="s">
        <v>231</v>
      </c>
      <c r="K56" s="175"/>
    </row>
    <row r="57" spans="1:11" s="62" customFormat="1" ht="18" customHeight="1">
      <c r="A57" s="157">
        <v>118</v>
      </c>
      <c r="B57" s="158">
        <v>7</v>
      </c>
      <c r="C57" s="159" t="s">
        <v>111</v>
      </c>
      <c r="D57" s="173">
        <v>93.353333333333339</v>
      </c>
      <c r="E57" s="173">
        <v>99.44</v>
      </c>
      <c r="F57" s="173">
        <v>100</v>
      </c>
      <c r="G57" s="173">
        <v>100</v>
      </c>
      <c r="H57" s="173">
        <v>98.198333333333338</v>
      </c>
      <c r="I57" s="174">
        <v>16</v>
      </c>
      <c r="J57" s="259" t="s">
        <v>231</v>
      </c>
      <c r="K57" s="175"/>
    </row>
    <row r="58" spans="1:11" s="62" customFormat="1" ht="18" customHeight="1">
      <c r="A58" s="157">
        <v>9</v>
      </c>
      <c r="B58" s="158">
        <v>1</v>
      </c>
      <c r="C58" s="159" t="s">
        <v>45</v>
      </c>
      <c r="D58" s="173">
        <v>100</v>
      </c>
      <c r="E58" s="173">
        <v>94.075459951173002</v>
      </c>
      <c r="F58" s="173">
        <v>100</v>
      </c>
      <c r="G58" s="173">
        <v>98.738115617957362</v>
      </c>
      <c r="H58" s="173">
        <v>98.203393892282591</v>
      </c>
      <c r="I58" s="174">
        <v>16</v>
      </c>
      <c r="J58" s="259" t="s">
        <v>231</v>
      </c>
      <c r="K58" s="175"/>
    </row>
    <row r="59" spans="1:11" s="62" customFormat="1" ht="18" customHeight="1">
      <c r="A59" s="157">
        <v>81</v>
      </c>
      <c r="B59" s="158">
        <v>2</v>
      </c>
      <c r="C59" s="159" t="s">
        <v>33</v>
      </c>
      <c r="D59" s="173">
        <v>97.156451221412851</v>
      </c>
      <c r="E59" s="173">
        <v>98.408185868702475</v>
      </c>
      <c r="F59" s="173">
        <v>100</v>
      </c>
      <c r="G59" s="173">
        <v>97.211162568851876</v>
      </c>
      <c r="H59" s="173">
        <v>98.193949914741793</v>
      </c>
      <c r="I59" s="174">
        <v>16</v>
      </c>
      <c r="J59" s="259" t="s">
        <v>231</v>
      </c>
      <c r="K59" s="175"/>
    </row>
    <row r="60" spans="1:11" s="62" customFormat="1" ht="18" customHeight="1">
      <c r="A60" s="157">
        <v>79</v>
      </c>
      <c r="B60" s="158">
        <v>2</v>
      </c>
      <c r="C60" s="159" t="s">
        <v>71</v>
      </c>
      <c r="D60" s="173">
        <v>97.492706578050758</v>
      </c>
      <c r="E60" s="173">
        <v>99.419607843137257</v>
      </c>
      <c r="F60" s="173">
        <v>100</v>
      </c>
      <c r="G60" s="173">
        <v>95.448799027059877</v>
      </c>
      <c r="H60" s="173">
        <v>98.090278362061966</v>
      </c>
      <c r="I60" s="174">
        <v>17</v>
      </c>
      <c r="J60" s="259" t="s">
        <v>231</v>
      </c>
      <c r="K60" s="175"/>
    </row>
    <row r="61" spans="1:11" s="62" customFormat="1" ht="18" customHeight="1">
      <c r="A61" s="157">
        <v>54</v>
      </c>
      <c r="B61" s="158">
        <v>2</v>
      </c>
      <c r="C61" s="159" t="s">
        <v>32</v>
      </c>
      <c r="D61" s="173">
        <v>100</v>
      </c>
      <c r="E61" s="173">
        <v>98.829668860551223</v>
      </c>
      <c r="F61" s="173">
        <v>100.00000000000001</v>
      </c>
      <c r="G61" s="173">
        <v>93.025041820924173</v>
      </c>
      <c r="H61" s="173">
        <v>97.963677670368853</v>
      </c>
      <c r="I61" s="174">
        <v>18</v>
      </c>
      <c r="J61" s="259" t="s">
        <v>231</v>
      </c>
      <c r="K61" s="175"/>
    </row>
    <row r="62" spans="1:11" s="62" customFormat="1" ht="18" customHeight="1">
      <c r="A62" s="157">
        <v>84</v>
      </c>
      <c r="B62" s="158">
        <v>2</v>
      </c>
      <c r="C62" s="159" t="s">
        <v>36</v>
      </c>
      <c r="D62" s="173">
        <v>98.262912087912099</v>
      </c>
      <c r="E62" s="173">
        <v>93.403785595478695</v>
      </c>
      <c r="F62" s="173">
        <v>100</v>
      </c>
      <c r="G62" s="173">
        <v>100</v>
      </c>
      <c r="H62" s="173">
        <v>97.916674420847698</v>
      </c>
      <c r="I62" s="174">
        <v>19</v>
      </c>
      <c r="J62" s="259" t="s">
        <v>231</v>
      </c>
      <c r="K62" s="175"/>
    </row>
    <row r="63" spans="1:11" s="62" customFormat="1" ht="18" customHeight="1">
      <c r="A63" s="157">
        <v>23</v>
      </c>
      <c r="B63" s="158">
        <v>2</v>
      </c>
      <c r="C63" s="159" t="s">
        <v>118</v>
      </c>
      <c r="D63" s="173">
        <v>96.295404411764707</v>
      </c>
      <c r="E63" s="173">
        <v>94.978431031883716</v>
      </c>
      <c r="F63" s="173">
        <v>100</v>
      </c>
      <c r="G63" s="173">
        <v>99.999999999999986</v>
      </c>
      <c r="H63" s="173">
        <v>97.818458860912102</v>
      </c>
      <c r="I63" s="174">
        <v>20</v>
      </c>
      <c r="J63" s="259" t="s">
        <v>231</v>
      </c>
      <c r="K63" s="175"/>
    </row>
    <row r="64" spans="1:11" s="62" customFormat="1" ht="18" customHeight="1">
      <c r="A64" s="157">
        <v>45</v>
      </c>
      <c r="B64" s="158">
        <v>2</v>
      </c>
      <c r="C64" s="159" t="s">
        <v>38</v>
      </c>
      <c r="D64" s="173">
        <v>100</v>
      </c>
      <c r="E64" s="173">
        <v>93.549828430585677</v>
      </c>
      <c r="F64" s="173">
        <v>100</v>
      </c>
      <c r="G64" s="173">
        <v>97.645897435897439</v>
      </c>
      <c r="H64" s="173">
        <v>97.798931466620772</v>
      </c>
      <c r="I64" s="174">
        <v>20</v>
      </c>
      <c r="J64" s="259" t="s">
        <v>231</v>
      </c>
      <c r="K64" s="175"/>
    </row>
    <row r="65" spans="1:11" s="62" customFormat="1" ht="18" customHeight="1">
      <c r="A65" s="157">
        <v>58</v>
      </c>
      <c r="B65" s="158">
        <v>2</v>
      </c>
      <c r="C65" s="159" t="s">
        <v>82</v>
      </c>
      <c r="D65" s="173">
        <v>100</v>
      </c>
      <c r="E65" s="173">
        <v>93.287374490293416</v>
      </c>
      <c r="F65" s="173">
        <v>100</v>
      </c>
      <c r="G65" s="173">
        <v>98.095652173913038</v>
      </c>
      <c r="H65" s="173">
        <v>97.845756666051614</v>
      </c>
      <c r="I65" s="174">
        <v>20</v>
      </c>
      <c r="J65" s="259" t="s">
        <v>231</v>
      </c>
      <c r="K65" s="175"/>
    </row>
    <row r="66" spans="1:11" s="62" customFormat="1" ht="18" customHeight="1">
      <c r="A66" s="157">
        <v>59</v>
      </c>
      <c r="B66" s="158">
        <v>2</v>
      </c>
      <c r="C66" s="159" t="s">
        <v>64</v>
      </c>
      <c r="D66" s="173">
        <v>97.499950624532943</v>
      </c>
      <c r="E66" s="173">
        <v>93.807132771199008</v>
      </c>
      <c r="F66" s="173">
        <v>100</v>
      </c>
      <c r="G66" s="173">
        <v>100</v>
      </c>
      <c r="H66" s="173">
        <v>97.826770848932995</v>
      </c>
      <c r="I66" s="174">
        <v>20</v>
      </c>
      <c r="J66" s="259" t="s">
        <v>231</v>
      </c>
      <c r="K66" s="175"/>
    </row>
    <row r="67" spans="1:11" s="62" customFormat="1" ht="18" customHeight="1">
      <c r="A67" s="157">
        <v>19</v>
      </c>
      <c r="B67" s="158">
        <v>1</v>
      </c>
      <c r="C67" s="159" t="s">
        <v>26</v>
      </c>
      <c r="D67" s="173">
        <v>100</v>
      </c>
      <c r="E67" s="173">
        <v>97.610675465838526</v>
      </c>
      <c r="F67" s="173">
        <v>99.316071428571448</v>
      </c>
      <c r="G67" s="173">
        <v>94.173038587229769</v>
      </c>
      <c r="H67" s="173">
        <v>97.774946370409936</v>
      </c>
      <c r="I67" s="174">
        <v>20</v>
      </c>
      <c r="J67" s="259" t="s">
        <v>231</v>
      </c>
      <c r="K67" s="175"/>
    </row>
    <row r="68" spans="1:11" s="62" customFormat="1" ht="18" customHeight="1">
      <c r="A68" s="157">
        <v>41</v>
      </c>
      <c r="B68" s="158">
        <v>2</v>
      </c>
      <c r="C68" s="159" t="s">
        <v>57</v>
      </c>
      <c r="D68" s="173">
        <v>100</v>
      </c>
      <c r="E68" s="173">
        <v>94.427208494829969</v>
      </c>
      <c r="F68" s="173">
        <v>98.75942427138078</v>
      </c>
      <c r="G68" s="173">
        <v>97.448599321283623</v>
      </c>
      <c r="H68" s="173">
        <v>97.658808021873597</v>
      </c>
      <c r="I68" s="174">
        <v>21</v>
      </c>
      <c r="J68" s="259" t="s">
        <v>231</v>
      </c>
      <c r="K68" s="175"/>
    </row>
    <row r="69" spans="1:11" s="62" customFormat="1" ht="18" customHeight="1">
      <c r="A69" s="157">
        <v>75</v>
      </c>
      <c r="B69" s="158">
        <v>2</v>
      </c>
      <c r="C69" s="159" t="s">
        <v>69</v>
      </c>
      <c r="D69" s="173">
        <v>100</v>
      </c>
      <c r="E69" s="173">
        <v>90.824616977225674</v>
      </c>
      <c r="F69" s="173">
        <v>99.999999999999986</v>
      </c>
      <c r="G69" s="173">
        <v>100</v>
      </c>
      <c r="H69" s="173">
        <v>97.706154244306418</v>
      </c>
      <c r="I69" s="174">
        <v>21</v>
      </c>
      <c r="J69" s="259" t="s">
        <v>231</v>
      </c>
      <c r="K69" s="175"/>
    </row>
    <row r="70" spans="1:11" s="62" customFormat="1" ht="18" customHeight="1">
      <c r="A70" s="157">
        <v>20</v>
      </c>
      <c r="B70" s="158">
        <v>1</v>
      </c>
      <c r="C70" s="159" t="s">
        <v>41</v>
      </c>
      <c r="D70" s="173">
        <v>100</v>
      </c>
      <c r="E70" s="173">
        <v>90.887266130993979</v>
      </c>
      <c r="F70" s="173">
        <v>100</v>
      </c>
      <c r="G70" s="173">
        <v>100</v>
      </c>
      <c r="H70" s="173">
        <v>97.721816532748491</v>
      </c>
      <c r="I70" s="174">
        <v>21</v>
      </c>
      <c r="J70" s="259" t="s">
        <v>231</v>
      </c>
      <c r="K70" s="175"/>
    </row>
    <row r="71" spans="1:11" s="62" customFormat="1" ht="18" customHeight="1">
      <c r="A71" s="157">
        <v>28</v>
      </c>
      <c r="B71" s="158">
        <v>2</v>
      </c>
      <c r="C71" s="159" t="s">
        <v>53</v>
      </c>
      <c r="D71" s="173">
        <v>99.056521739130432</v>
      </c>
      <c r="E71" s="173">
        <v>93.292700326101851</v>
      </c>
      <c r="F71" s="173">
        <v>100</v>
      </c>
      <c r="G71" s="173">
        <v>98.220595196658536</v>
      </c>
      <c r="H71" s="173">
        <v>97.642454315472719</v>
      </c>
      <c r="I71" s="174">
        <v>22</v>
      </c>
      <c r="J71" s="259" t="s">
        <v>231</v>
      </c>
      <c r="K71" s="175"/>
    </row>
    <row r="72" spans="1:11" s="62" customFormat="1" ht="18" customHeight="1">
      <c r="A72" s="157">
        <v>99</v>
      </c>
      <c r="B72" s="158">
        <v>3</v>
      </c>
      <c r="C72" s="159" t="s">
        <v>13</v>
      </c>
      <c r="D72" s="173">
        <v>97.270850943927854</v>
      </c>
      <c r="E72" s="173">
        <v>95.336553271618939</v>
      </c>
      <c r="F72" s="173">
        <v>99.356551141166506</v>
      </c>
      <c r="G72" s="173">
        <v>98.328135657445998</v>
      </c>
      <c r="H72" s="173">
        <v>97.573022753539831</v>
      </c>
      <c r="I72" s="174">
        <v>22</v>
      </c>
      <c r="J72" s="260" t="s">
        <v>232</v>
      </c>
      <c r="K72" s="175"/>
    </row>
    <row r="73" spans="1:11" s="62" customFormat="1" ht="18" customHeight="1">
      <c r="A73" s="157">
        <v>61</v>
      </c>
      <c r="B73" s="158">
        <v>2</v>
      </c>
      <c r="C73" s="159" t="s">
        <v>93</v>
      </c>
      <c r="D73" s="173">
        <v>99.513810741687962</v>
      </c>
      <c r="E73" s="173">
        <v>95.673334925943621</v>
      </c>
      <c r="F73" s="173">
        <v>99.999999999999986</v>
      </c>
      <c r="G73" s="173">
        <v>95.15285007997673</v>
      </c>
      <c r="H73" s="173">
        <v>97.584998936902082</v>
      </c>
      <c r="I73" s="174">
        <v>22</v>
      </c>
      <c r="J73" s="260" t="s">
        <v>232</v>
      </c>
      <c r="K73" s="175"/>
    </row>
    <row r="74" spans="1:11" s="62" customFormat="1" ht="18" customHeight="1">
      <c r="A74" s="157">
        <v>4</v>
      </c>
      <c r="B74" s="158">
        <v>1</v>
      </c>
      <c r="C74" s="159" t="s">
        <v>17</v>
      </c>
      <c r="D74" s="173">
        <v>100</v>
      </c>
      <c r="E74" s="173">
        <v>95.234934550743375</v>
      </c>
      <c r="F74" s="173">
        <v>100</v>
      </c>
      <c r="G74" s="173">
        <v>95.066940077466398</v>
      </c>
      <c r="H74" s="173">
        <v>97.575468657052454</v>
      </c>
      <c r="I74" s="174">
        <v>22</v>
      </c>
      <c r="J74" s="259" t="s">
        <v>231</v>
      </c>
      <c r="K74" s="175"/>
    </row>
    <row r="75" spans="1:11" s="62" customFormat="1" ht="18" customHeight="1">
      <c r="A75" s="157">
        <v>21</v>
      </c>
      <c r="B75" s="158">
        <v>1</v>
      </c>
      <c r="C75" s="159" t="s">
        <v>27</v>
      </c>
      <c r="D75" s="173">
        <v>96.981624683366192</v>
      </c>
      <c r="E75" s="173">
        <v>97.484068322981358</v>
      </c>
      <c r="F75" s="173">
        <v>99.402272727272745</v>
      </c>
      <c r="G75" s="173">
        <v>96.379166666666677</v>
      </c>
      <c r="H75" s="173">
        <v>97.561783100071736</v>
      </c>
      <c r="I75" s="174">
        <v>22</v>
      </c>
      <c r="J75" s="260" t="s">
        <v>232</v>
      </c>
      <c r="K75" s="175"/>
    </row>
    <row r="76" spans="1:11" s="62" customFormat="1" ht="18" customHeight="1">
      <c r="A76" s="157">
        <v>24</v>
      </c>
      <c r="B76" s="158">
        <v>2</v>
      </c>
      <c r="C76" s="159" t="s">
        <v>98</v>
      </c>
      <c r="D76" s="173">
        <v>100</v>
      </c>
      <c r="E76" s="173">
        <v>90.073588196933784</v>
      </c>
      <c r="F76" s="173">
        <v>100</v>
      </c>
      <c r="G76" s="173">
        <v>100.00000000000001</v>
      </c>
      <c r="H76" s="173">
        <v>97.518397049233442</v>
      </c>
      <c r="I76" s="174">
        <v>23</v>
      </c>
      <c r="J76" s="259" t="s">
        <v>231</v>
      </c>
      <c r="K76" s="175"/>
    </row>
    <row r="77" spans="1:11" s="62" customFormat="1" ht="18" customHeight="1">
      <c r="A77" s="157">
        <v>37</v>
      </c>
      <c r="B77" s="158">
        <v>2</v>
      </c>
      <c r="C77" s="159" t="s">
        <v>101</v>
      </c>
      <c r="D77" s="173">
        <v>99.11586538461539</v>
      </c>
      <c r="E77" s="173">
        <v>95.8689705882353</v>
      </c>
      <c r="F77" s="173">
        <v>100</v>
      </c>
      <c r="G77" s="173">
        <v>94.982209653092013</v>
      </c>
      <c r="H77" s="173">
        <v>97.491761406485679</v>
      </c>
      <c r="I77" s="174">
        <v>23</v>
      </c>
      <c r="J77" s="259" t="s">
        <v>231</v>
      </c>
      <c r="K77" s="175"/>
    </row>
    <row r="78" spans="1:11" s="62" customFormat="1" ht="18" customHeight="1">
      <c r="A78" s="157">
        <v>117</v>
      </c>
      <c r="B78" s="158">
        <v>7</v>
      </c>
      <c r="C78" s="159" t="s">
        <v>109</v>
      </c>
      <c r="D78" s="173">
        <v>97.6</v>
      </c>
      <c r="E78" s="173">
        <v>96.01818181818183</v>
      </c>
      <c r="F78" s="173">
        <v>100</v>
      </c>
      <c r="G78" s="173">
        <v>96.100000000000009</v>
      </c>
      <c r="H78" s="173">
        <v>97.429545454545462</v>
      </c>
      <c r="I78" s="174">
        <v>24</v>
      </c>
      <c r="J78" s="259" t="s">
        <v>231</v>
      </c>
      <c r="K78" s="175"/>
    </row>
    <row r="79" spans="1:11" s="62" customFormat="1" ht="18" customHeight="1">
      <c r="A79" s="157">
        <v>74</v>
      </c>
      <c r="B79" s="158">
        <v>2</v>
      </c>
      <c r="C79" s="159" t="s">
        <v>42</v>
      </c>
      <c r="D79" s="173">
        <v>95.9036359292881</v>
      </c>
      <c r="E79" s="173">
        <v>96.445848998143475</v>
      </c>
      <c r="F79" s="173">
        <v>99.620735785953173</v>
      </c>
      <c r="G79" s="173">
        <v>97.613354037267072</v>
      </c>
      <c r="H79" s="173">
        <v>97.395893687662948</v>
      </c>
      <c r="I79" s="174">
        <v>24</v>
      </c>
      <c r="J79" s="260" t="s">
        <v>232</v>
      </c>
      <c r="K79" s="175"/>
    </row>
    <row r="80" spans="1:11" s="62" customFormat="1" ht="18" customHeight="1">
      <c r="A80" s="157">
        <v>5</v>
      </c>
      <c r="B80" s="158">
        <v>1</v>
      </c>
      <c r="C80" s="159" t="s">
        <v>52</v>
      </c>
      <c r="D80" s="173">
        <v>100</v>
      </c>
      <c r="E80" s="173">
        <v>96.092248437836687</v>
      </c>
      <c r="F80" s="173">
        <v>100</v>
      </c>
      <c r="G80" s="173">
        <v>93.622905226868085</v>
      </c>
      <c r="H80" s="173">
        <v>97.428788416176189</v>
      </c>
      <c r="I80" s="174">
        <v>24</v>
      </c>
      <c r="J80" s="259" t="s">
        <v>231</v>
      </c>
      <c r="K80" s="175"/>
    </row>
    <row r="81" spans="1:11" s="62" customFormat="1" ht="18" customHeight="1">
      <c r="A81" s="157">
        <v>11</v>
      </c>
      <c r="B81" s="158">
        <v>1</v>
      </c>
      <c r="C81" s="159" t="s">
        <v>21</v>
      </c>
      <c r="D81" s="173">
        <v>93.247523816762964</v>
      </c>
      <c r="E81" s="173">
        <v>96.359337978198283</v>
      </c>
      <c r="F81" s="173">
        <v>100</v>
      </c>
      <c r="G81" s="173">
        <v>100.00000000000001</v>
      </c>
      <c r="H81" s="173">
        <v>97.401715448740305</v>
      </c>
      <c r="I81" s="174">
        <v>24</v>
      </c>
      <c r="J81" s="260" t="s">
        <v>232</v>
      </c>
      <c r="K81" s="175"/>
    </row>
    <row r="82" spans="1:11" s="62" customFormat="1" ht="18" customHeight="1">
      <c r="A82" s="157">
        <v>26</v>
      </c>
      <c r="B82" s="158">
        <v>2</v>
      </c>
      <c r="C82" s="159" t="s">
        <v>44</v>
      </c>
      <c r="D82" s="173">
        <v>100</v>
      </c>
      <c r="E82" s="173">
        <v>97.814287943294033</v>
      </c>
      <c r="F82" s="173">
        <v>99.999999999999986</v>
      </c>
      <c r="G82" s="173">
        <v>91.371696504688842</v>
      </c>
      <c r="H82" s="173">
        <v>97.296496111995708</v>
      </c>
      <c r="I82" s="174">
        <v>25</v>
      </c>
      <c r="J82" s="259" t="s">
        <v>231</v>
      </c>
      <c r="K82" s="175"/>
    </row>
    <row r="83" spans="1:11" s="62" customFormat="1" ht="18" customHeight="1">
      <c r="A83" s="157">
        <v>8</v>
      </c>
      <c r="B83" s="158">
        <v>1</v>
      </c>
      <c r="C83" s="159" t="s">
        <v>19</v>
      </c>
      <c r="D83" s="173">
        <v>94.942537955621134</v>
      </c>
      <c r="E83" s="173">
        <v>96.125834924309615</v>
      </c>
      <c r="F83" s="173">
        <v>99.636538461538478</v>
      </c>
      <c r="G83" s="173">
        <v>98.322727272727278</v>
      </c>
      <c r="H83" s="173">
        <v>97.256909653549116</v>
      </c>
      <c r="I83" s="174">
        <v>25</v>
      </c>
      <c r="J83" s="260" t="s">
        <v>232</v>
      </c>
      <c r="K83" s="175"/>
    </row>
    <row r="84" spans="1:11" s="62" customFormat="1" ht="18" customHeight="1">
      <c r="A84" s="157">
        <v>113</v>
      </c>
      <c r="B84" s="158">
        <v>7</v>
      </c>
      <c r="C84" s="159" t="s">
        <v>114</v>
      </c>
      <c r="D84" s="173">
        <v>92.320000000000007</v>
      </c>
      <c r="E84" s="173">
        <v>97.28</v>
      </c>
      <c r="F84" s="173">
        <v>100</v>
      </c>
      <c r="G84" s="173">
        <v>98.52000000000001</v>
      </c>
      <c r="H84" s="173">
        <v>97.03</v>
      </c>
      <c r="I84" s="174">
        <v>26</v>
      </c>
      <c r="J84" s="259" t="s">
        <v>231</v>
      </c>
      <c r="K84" s="175"/>
    </row>
    <row r="85" spans="1:11" s="62" customFormat="1" ht="18" customHeight="1">
      <c r="A85" s="157">
        <v>100</v>
      </c>
      <c r="B85" s="158">
        <v>3</v>
      </c>
      <c r="C85" s="159" t="s">
        <v>14</v>
      </c>
      <c r="D85" s="173">
        <v>99.942307692307679</v>
      </c>
      <c r="E85" s="173">
        <v>87.36585278221024</v>
      </c>
      <c r="F85" s="173">
        <v>100</v>
      </c>
      <c r="G85" s="173">
        <v>99.999999999999986</v>
      </c>
      <c r="H85" s="173">
        <v>96.827040118629483</v>
      </c>
      <c r="I85" s="174">
        <v>27</v>
      </c>
      <c r="J85" s="259" t="s">
        <v>231</v>
      </c>
      <c r="K85" s="175"/>
    </row>
    <row r="86" spans="1:11" s="62" customFormat="1" ht="18" customHeight="1">
      <c r="A86" s="157">
        <v>36</v>
      </c>
      <c r="B86" s="158">
        <v>2</v>
      </c>
      <c r="C86" s="159" t="s">
        <v>100</v>
      </c>
      <c r="D86" s="173">
        <v>97.017056856187281</v>
      </c>
      <c r="E86" s="173">
        <v>96.292173911901756</v>
      </c>
      <c r="F86" s="173">
        <v>99.999999999999986</v>
      </c>
      <c r="G86" s="173">
        <v>93.567091362743525</v>
      </c>
      <c r="H86" s="173">
        <v>96.719080532708148</v>
      </c>
      <c r="I86" s="174">
        <v>28</v>
      </c>
      <c r="J86" s="259" t="s">
        <v>231</v>
      </c>
      <c r="K86" s="175"/>
    </row>
    <row r="87" spans="1:11" s="62" customFormat="1" ht="18" customHeight="1">
      <c r="A87" s="157">
        <v>88</v>
      </c>
      <c r="B87" s="158">
        <v>3</v>
      </c>
      <c r="C87" s="159" t="s">
        <v>2</v>
      </c>
      <c r="D87" s="173">
        <v>100</v>
      </c>
      <c r="E87" s="173">
        <v>93.714695056961958</v>
      </c>
      <c r="F87" s="173">
        <v>99.999999999999986</v>
      </c>
      <c r="G87" s="173">
        <v>92.941201106585694</v>
      </c>
      <c r="H87" s="173">
        <v>96.663974040886913</v>
      </c>
      <c r="I87" s="174">
        <v>28</v>
      </c>
      <c r="J87" s="260" t="s">
        <v>232</v>
      </c>
      <c r="K87" s="175"/>
    </row>
    <row r="88" spans="1:11" s="62" customFormat="1" ht="18" customHeight="1">
      <c r="A88" s="157">
        <v>42</v>
      </c>
      <c r="B88" s="158">
        <v>2</v>
      </c>
      <c r="C88" s="159" t="s">
        <v>58</v>
      </c>
      <c r="D88" s="173">
        <v>99.94861111111112</v>
      </c>
      <c r="E88" s="173">
        <v>86.886511517821148</v>
      </c>
      <c r="F88" s="173">
        <v>100</v>
      </c>
      <c r="G88" s="173">
        <v>100</v>
      </c>
      <c r="H88" s="173">
        <v>96.708780657233063</v>
      </c>
      <c r="I88" s="174">
        <v>28</v>
      </c>
      <c r="J88" s="259" t="s">
        <v>231</v>
      </c>
      <c r="K88" s="175"/>
    </row>
    <row r="89" spans="1:11" s="62" customFormat="1" ht="18" customHeight="1">
      <c r="A89" s="157">
        <v>86</v>
      </c>
      <c r="B89" s="158">
        <v>3</v>
      </c>
      <c r="C89" s="159" t="s">
        <v>1</v>
      </c>
      <c r="D89" s="173">
        <v>100</v>
      </c>
      <c r="E89" s="173">
        <v>96.836259176450639</v>
      </c>
      <c r="F89" s="173">
        <v>98.293153225797511</v>
      </c>
      <c r="G89" s="173">
        <v>91.260262942186003</v>
      </c>
      <c r="H89" s="173">
        <v>96.597418836108531</v>
      </c>
      <c r="I89" s="174">
        <v>29</v>
      </c>
      <c r="J89" s="259" t="s">
        <v>231</v>
      </c>
      <c r="K89" s="175"/>
    </row>
    <row r="90" spans="1:11" s="62" customFormat="1" ht="18" customHeight="1">
      <c r="A90" s="157">
        <v>92</v>
      </c>
      <c r="B90" s="158">
        <v>3</v>
      </c>
      <c r="C90" s="159" t="s">
        <v>6</v>
      </c>
      <c r="D90" s="173">
        <v>99.75</v>
      </c>
      <c r="E90" s="173">
        <v>89.053224275724261</v>
      </c>
      <c r="F90" s="173">
        <v>98.539417793744704</v>
      </c>
      <c r="G90" s="173">
        <v>99.130532544378696</v>
      </c>
      <c r="H90" s="173">
        <v>96.618293653461919</v>
      </c>
      <c r="I90" s="174">
        <v>29</v>
      </c>
      <c r="J90" s="260" t="s">
        <v>232</v>
      </c>
      <c r="K90" s="175"/>
    </row>
    <row r="91" spans="1:11" s="62" customFormat="1" ht="18" customHeight="1">
      <c r="A91" s="157">
        <v>60</v>
      </c>
      <c r="B91" s="158">
        <v>2</v>
      </c>
      <c r="C91" s="159" t="s">
        <v>65</v>
      </c>
      <c r="D91" s="173">
        <v>100</v>
      </c>
      <c r="E91" s="173">
        <v>91.23461954711955</v>
      </c>
      <c r="F91" s="173">
        <v>100</v>
      </c>
      <c r="G91" s="173">
        <v>95.126501330439936</v>
      </c>
      <c r="H91" s="173">
        <v>96.590280219389882</v>
      </c>
      <c r="I91" s="174">
        <v>29</v>
      </c>
      <c r="J91" s="259" t="s">
        <v>231</v>
      </c>
      <c r="K91" s="175"/>
    </row>
    <row r="92" spans="1:11" s="62" customFormat="1" ht="18" customHeight="1">
      <c r="A92" s="157">
        <v>30</v>
      </c>
      <c r="B92" s="158">
        <v>2</v>
      </c>
      <c r="C92" s="159" t="s">
        <v>55</v>
      </c>
      <c r="D92" s="173">
        <v>99.758695652173913</v>
      </c>
      <c r="E92" s="173">
        <v>91.054192358765363</v>
      </c>
      <c r="F92" s="173">
        <v>99.256905370843981</v>
      </c>
      <c r="G92" s="173">
        <v>95.418291862331671</v>
      </c>
      <c r="H92" s="173">
        <v>96.372021311028732</v>
      </c>
      <c r="I92" s="174">
        <v>30</v>
      </c>
      <c r="J92" s="260" t="s">
        <v>232</v>
      </c>
      <c r="K92" s="175"/>
    </row>
    <row r="93" spans="1:11" s="62" customFormat="1" ht="18" customHeight="1">
      <c r="A93" s="157">
        <v>94</v>
      </c>
      <c r="B93" s="158">
        <v>3</v>
      </c>
      <c r="C93" s="159" t="s">
        <v>8</v>
      </c>
      <c r="D93" s="173">
        <v>99.736590777890001</v>
      </c>
      <c r="E93" s="173">
        <v>96.679958778667512</v>
      </c>
      <c r="F93" s="173">
        <v>99.596153846153825</v>
      </c>
      <c r="G93" s="173">
        <v>89.099438379006855</v>
      </c>
      <c r="H93" s="173">
        <v>96.278035445429552</v>
      </c>
      <c r="I93" s="174">
        <v>31</v>
      </c>
      <c r="J93" s="260" t="s">
        <v>232</v>
      </c>
      <c r="K93" s="175"/>
    </row>
    <row r="94" spans="1:11" s="62" customFormat="1" ht="18" customHeight="1">
      <c r="A94" s="157">
        <v>31</v>
      </c>
      <c r="B94" s="158">
        <v>2</v>
      </c>
      <c r="C94" s="159" t="s">
        <v>91</v>
      </c>
      <c r="D94" s="173">
        <v>98.366555183946488</v>
      </c>
      <c r="E94" s="173">
        <v>93.420687871378391</v>
      </c>
      <c r="F94" s="173">
        <v>96.514549150763969</v>
      </c>
      <c r="G94" s="173">
        <v>96.543210702341128</v>
      </c>
      <c r="H94" s="173">
        <v>96.211250727107497</v>
      </c>
      <c r="I94" s="174">
        <v>32</v>
      </c>
      <c r="J94" s="260" t="s">
        <v>232</v>
      </c>
      <c r="K94" s="175"/>
    </row>
    <row r="95" spans="1:11" s="62" customFormat="1" ht="18" customHeight="1">
      <c r="A95" s="157">
        <v>16</v>
      </c>
      <c r="B95" s="158">
        <v>1</v>
      </c>
      <c r="C95" s="159" t="s">
        <v>24</v>
      </c>
      <c r="D95" s="173">
        <v>100</v>
      </c>
      <c r="E95" s="173">
        <v>89.449910322249806</v>
      </c>
      <c r="F95" s="173">
        <v>100</v>
      </c>
      <c r="G95" s="173">
        <v>94.789525995459485</v>
      </c>
      <c r="H95" s="173">
        <v>96.059859079427326</v>
      </c>
      <c r="I95" s="174">
        <v>33</v>
      </c>
      <c r="J95" s="259" t="s">
        <v>231</v>
      </c>
      <c r="K95" s="175"/>
    </row>
    <row r="96" spans="1:11" s="62" customFormat="1" ht="18" customHeight="1">
      <c r="A96" s="157">
        <v>64</v>
      </c>
      <c r="B96" s="158">
        <v>2</v>
      </c>
      <c r="C96" s="159" t="s">
        <v>104</v>
      </c>
      <c r="D96" s="173">
        <v>100</v>
      </c>
      <c r="E96" s="173">
        <v>85.189564561610595</v>
      </c>
      <c r="F96" s="173">
        <v>99.165493443754301</v>
      </c>
      <c r="G96" s="173">
        <v>99.3746437705517</v>
      </c>
      <c r="H96" s="173">
        <v>95.932425443979156</v>
      </c>
      <c r="I96" s="174">
        <v>34</v>
      </c>
      <c r="J96" s="259" t="s">
        <v>231</v>
      </c>
      <c r="K96" s="175"/>
    </row>
    <row r="97" spans="1:11" s="62" customFormat="1" ht="18" customHeight="1">
      <c r="A97" s="157">
        <v>91</v>
      </c>
      <c r="B97" s="158">
        <v>3</v>
      </c>
      <c r="C97" s="159" t="s">
        <v>5</v>
      </c>
      <c r="D97" s="173">
        <v>91.973405815427725</v>
      </c>
      <c r="E97" s="173">
        <v>91.71155908194369</v>
      </c>
      <c r="F97" s="173">
        <v>97.645218115218114</v>
      </c>
      <c r="G97" s="173">
        <v>98.630414201183413</v>
      </c>
      <c r="H97" s="173">
        <v>94.990149303443218</v>
      </c>
      <c r="I97" s="174">
        <v>35</v>
      </c>
      <c r="J97" s="260" t="s">
        <v>232</v>
      </c>
      <c r="K97" s="175"/>
    </row>
    <row r="98" spans="1:11" s="62" customFormat="1" ht="18" customHeight="1">
      <c r="A98" s="157">
        <v>77</v>
      </c>
      <c r="B98" s="158">
        <v>2</v>
      </c>
      <c r="C98" s="159" t="s">
        <v>89</v>
      </c>
      <c r="D98" s="173">
        <v>100</v>
      </c>
      <c r="E98" s="173">
        <v>80.144154477460432</v>
      </c>
      <c r="F98" s="173">
        <v>100</v>
      </c>
      <c r="G98" s="173">
        <v>99.999999999999986</v>
      </c>
      <c r="H98" s="173">
        <v>95.036038619365115</v>
      </c>
      <c r="I98" s="174">
        <v>35</v>
      </c>
      <c r="J98" s="259" t="s">
        <v>231</v>
      </c>
      <c r="K98" s="175"/>
    </row>
    <row r="99" spans="1:11" s="62" customFormat="1" ht="18" customHeight="1">
      <c r="A99" s="157">
        <v>67</v>
      </c>
      <c r="B99" s="158">
        <v>2</v>
      </c>
      <c r="C99" s="159" t="s">
        <v>121</v>
      </c>
      <c r="D99" s="173">
        <v>99.330769230769221</v>
      </c>
      <c r="E99" s="173">
        <v>89.948068440696048</v>
      </c>
      <c r="F99" s="173">
        <v>94.409810479375693</v>
      </c>
      <c r="G99" s="173">
        <v>94.850167224080252</v>
      </c>
      <c r="H99" s="173">
        <v>94.634703843730307</v>
      </c>
      <c r="I99" s="174">
        <v>36</v>
      </c>
      <c r="J99" s="260" t="s">
        <v>232</v>
      </c>
      <c r="K99" s="175"/>
    </row>
    <row r="100" spans="1:11" s="62" customFormat="1" ht="18" customHeight="1">
      <c r="A100" s="157">
        <v>73</v>
      </c>
      <c r="B100" s="158">
        <v>2</v>
      </c>
      <c r="C100" s="159" t="s">
        <v>43</v>
      </c>
      <c r="D100" s="173">
        <v>100</v>
      </c>
      <c r="E100" s="173">
        <v>86.362365463465196</v>
      </c>
      <c r="F100" s="173">
        <v>97.300969874115637</v>
      </c>
      <c r="G100" s="173">
        <v>94.47502574152189</v>
      </c>
      <c r="H100" s="173">
        <v>94.534590269775691</v>
      </c>
      <c r="I100" s="174">
        <v>37</v>
      </c>
      <c r="J100" s="259" t="s">
        <v>231</v>
      </c>
      <c r="K100" s="175"/>
    </row>
    <row r="101" spans="1:11" s="62" customFormat="1" ht="18" customHeight="1">
      <c r="A101" s="157">
        <v>52</v>
      </c>
      <c r="B101" s="158">
        <v>2</v>
      </c>
      <c r="C101" s="159" t="s">
        <v>60</v>
      </c>
      <c r="D101" s="173">
        <v>95.754615239832631</v>
      </c>
      <c r="E101" s="173">
        <v>90.082032949457485</v>
      </c>
      <c r="F101" s="173">
        <v>97.713216096666315</v>
      </c>
      <c r="G101" s="173">
        <v>93.257784319467348</v>
      </c>
      <c r="H101" s="173">
        <v>94.201912151355955</v>
      </c>
      <c r="I101" s="174">
        <v>38</v>
      </c>
      <c r="J101" s="260" t="s">
        <v>232</v>
      </c>
      <c r="K101" s="175"/>
    </row>
    <row r="102" spans="1:11" s="62" customFormat="1" ht="18" customHeight="1">
      <c r="A102" s="157">
        <v>46</v>
      </c>
      <c r="B102" s="158">
        <v>2</v>
      </c>
      <c r="C102" s="159" t="s">
        <v>47</v>
      </c>
      <c r="D102" s="173">
        <v>90.066537624467045</v>
      </c>
      <c r="E102" s="173">
        <v>94.71342203548086</v>
      </c>
      <c r="F102" s="173">
        <v>100</v>
      </c>
      <c r="G102" s="173">
        <v>91.694213935574226</v>
      </c>
      <c r="H102" s="173">
        <v>94.118543398880533</v>
      </c>
      <c r="I102" s="174">
        <v>39</v>
      </c>
      <c r="J102" s="259" t="s">
        <v>231</v>
      </c>
      <c r="K102" s="175"/>
    </row>
    <row r="103" spans="1:11" s="62" customFormat="1" ht="18" customHeight="1">
      <c r="A103" s="157">
        <v>63</v>
      </c>
      <c r="B103" s="158">
        <v>2</v>
      </c>
      <c r="C103" s="159" t="s">
        <v>67</v>
      </c>
      <c r="D103" s="173">
        <v>92.845851410957863</v>
      </c>
      <c r="E103" s="173">
        <v>87.330467574976296</v>
      </c>
      <c r="F103" s="173">
        <v>98.098760007628172</v>
      </c>
      <c r="G103" s="173">
        <v>97.97459977703457</v>
      </c>
      <c r="H103" s="173">
        <v>94.062419692649229</v>
      </c>
      <c r="I103" s="174">
        <v>39</v>
      </c>
      <c r="J103" s="260" t="s">
        <v>232</v>
      </c>
      <c r="K103" s="175"/>
    </row>
    <row r="104" spans="1:11" s="62" customFormat="1" ht="18" customHeight="1">
      <c r="A104" s="157">
        <v>51</v>
      </c>
      <c r="B104" s="158">
        <v>2</v>
      </c>
      <c r="C104" s="159" t="s">
        <v>59</v>
      </c>
      <c r="D104" s="173">
        <v>95.118579830304157</v>
      </c>
      <c r="E104" s="173">
        <v>88.31228651712027</v>
      </c>
      <c r="F104" s="173">
        <v>99.14214046822741</v>
      </c>
      <c r="G104" s="173">
        <v>91.202870613330958</v>
      </c>
      <c r="H104" s="173">
        <v>93.443969357245706</v>
      </c>
      <c r="I104" s="174">
        <v>40</v>
      </c>
      <c r="J104" s="260" t="s">
        <v>232</v>
      </c>
      <c r="K104" s="175"/>
    </row>
    <row r="105" spans="1:11" s="62" customFormat="1" ht="18" customHeight="1">
      <c r="A105" s="157">
        <v>70</v>
      </c>
      <c r="B105" s="158">
        <v>2</v>
      </c>
      <c r="C105" s="159" t="s">
        <v>122</v>
      </c>
      <c r="D105" s="173">
        <v>99.79130434782607</v>
      </c>
      <c r="E105" s="173">
        <v>94.173857446900925</v>
      </c>
      <c r="F105" s="173">
        <v>97.345114016418364</v>
      </c>
      <c r="G105" s="173">
        <v>82.24681935947919</v>
      </c>
      <c r="H105" s="173">
        <v>93.389273792656155</v>
      </c>
      <c r="I105" s="174">
        <v>40</v>
      </c>
      <c r="J105" s="260" t="s">
        <v>232</v>
      </c>
      <c r="K105" s="175"/>
    </row>
    <row r="106" spans="1:11" s="62" customFormat="1" ht="18" customHeight="1">
      <c r="A106" s="157">
        <v>22</v>
      </c>
      <c r="B106" s="158">
        <v>1</v>
      </c>
      <c r="C106" s="159" t="s">
        <v>28</v>
      </c>
      <c r="D106" s="173">
        <v>94.411069043263339</v>
      </c>
      <c r="E106" s="173">
        <v>85.620435390578791</v>
      </c>
      <c r="F106" s="173">
        <v>99.278153846153856</v>
      </c>
      <c r="G106" s="173">
        <v>93.033738220858424</v>
      </c>
      <c r="H106" s="173">
        <v>93.085849125213613</v>
      </c>
      <c r="I106" s="174">
        <v>41</v>
      </c>
      <c r="J106" s="260" t="s">
        <v>232</v>
      </c>
      <c r="K106" s="175"/>
    </row>
    <row r="107" spans="1:11" s="62" customFormat="1" ht="18" customHeight="1">
      <c r="A107" s="157">
        <v>101</v>
      </c>
      <c r="B107" s="158">
        <v>3</v>
      </c>
      <c r="C107" s="159" t="s">
        <v>15</v>
      </c>
      <c r="D107" s="173">
        <v>88.699047365872048</v>
      </c>
      <c r="E107" s="173">
        <v>91.116875731380773</v>
      </c>
      <c r="F107" s="173">
        <v>96.184464316171628</v>
      </c>
      <c r="G107" s="173">
        <v>93.711047792183109</v>
      </c>
      <c r="H107" s="173">
        <v>92.427858801401896</v>
      </c>
      <c r="I107" s="174">
        <v>42</v>
      </c>
      <c r="J107" s="260" t="s">
        <v>232</v>
      </c>
      <c r="K107" s="175"/>
    </row>
    <row r="108" spans="1:11" s="62" customFormat="1" ht="18" customHeight="1">
      <c r="A108" s="157">
        <v>6</v>
      </c>
      <c r="B108" s="158">
        <v>1</v>
      </c>
      <c r="C108" s="159" t="s">
        <v>117</v>
      </c>
      <c r="D108" s="173">
        <v>100</v>
      </c>
      <c r="E108" s="173">
        <v>89.524824428445129</v>
      </c>
      <c r="F108" s="173">
        <v>98.23417241379309</v>
      </c>
      <c r="G108" s="173">
        <v>79.52623677317284</v>
      </c>
      <c r="H108" s="173">
        <v>91.821308403852768</v>
      </c>
      <c r="I108" s="174">
        <v>43</v>
      </c>
      <c r="J108" s="259" t="s">
        <v>231</v>
      </c>
      <c r="K108" s="175"/>
    </row>
    <row r="109" spans="1:11" s="62" customFormat="1" ht="18" customHeight="1">
      <c r="A109" s="157">
        <v>53</v>
      </c>
      <c r="B109" s="158">
        <v>2</v>
      </c>
      <c r="C109" s="159" t="s">
        <v>61</v>
      </c>
      <c r="D109" s="173">
        <v>100</v>
      </c>
      <c r="E109" s="173">
        <v>81.016634908143857</v>
      </c>
      <c r="F109" s="173">
        <v>96.25103533788419</v>
      </c>
      <c r="G109" s="173">
        <v>88.523827791986378</v>
      </c>
      <c r="H109" s="173">
        <v>91.447874509503606</v>
      </c>
      <c r="I109" s="174">
        <v>44</v>
      </c>
      <c r="J109" s="259" t="s">
        <v>231</v>
      </c>
      <c r="K109" s="175"/>
    </row>
    <row r="110" spans="1:11" s="62" customFormat="1" ht="18" customHeight="1">
      <c r="A110" s="157">
        <v>66</v>
      </c>
      <c r="B110" s="158">
        <v>2</v>
      </c>
      <c r="C110" s="159" t="s">
        <v>106</v>
      </c>
      <c r="D110" s="173">
        <v>93.406199597503957</v>
      </c>
      <c r="E110" s="173">
        <v>87.881423858716715</v>
      </c>
      <c r="F110" s="173">
        <v>94.048442611860892</v>
      </c>
      <c r="G110" s="173">
        <v>87.993663265786012</v>
      </c>
      <c r="H110" s="173">
        <v>90.832432333466897</v>
      </c>
      <c r="I110" s="174">
        <v>45</v>
      </c>
      <c r="J110" s="260" t="s">
        <v>232</v>
      </c>
      <c r="K110" s="175"/>
    </row>
    <row r="111" spans="1:11" s="62" customFormat="1" ht="18" customHeight="1">
      <c r="A111" s="157">
        <v>65</v>
      </c>
      <c r="B111" s="158">
        <v>2</v>
      </c>
      <c r="C111" s="159" t="s">
        <v>105</v>
      </c>
      <c r="D111" s="173">
        <v>85.190634659576489</v>
      </c>
      <c r="E111" s="173">
        <v>89.287902391725936</v>
      </c>
      <c r="F111" s="173">
        <v>97.314724736048277</v>
      </c>
      <c r="G111" s="173">
        <v>90.85286835275646</v>
      </c>
      <c r="H111" s="173">
        <v>90.661532535026794</v>
      </c>
      <c r="I111" s="174">
        <v>46</v>
      </c>
      <c r="J111" s="260" t="s">
        <v>232</v>
      </c>
      <c r="K111" s="175"/>
    </row>
    <row r="112" spans="1:11" s="62" customFormat="1" ht="18" customHeight="1">
      <c r="A112" s="157">
        <v>90</v>
      </c>
      <c r="B112" s="158">
        <v>3</v>
      </c>
      <c r="C112" s="159" t="s">
        <v>4</v>
      </c>
      <c r="D112" s="173">
        <v>87.535368076739317</v>
      </c>
      <c r="E112" s="173">
        <v>89.653511616588517</v>
      </c>
      <c r="F112" s="173">
        <v>93.947403493941962</v>
      </c>
      <c r="G112" s="173">
        <v>90.758501563472876</v>
      </c>
      <c r="H112" s="173">
        <v>90.473696187685661</v>
      </c>
      <c r="I112" s="174">
        <v>47</v>
      </c>
      <c r="J112" s="260" t="s">
        <v>232</v>
      </c>
      <c r="K112" s="175"/>
    </row>
    <row r="113" spans="1:11" s="62" customFormat="1" ht="18" customHeight="1">
      <c r="A113" s="157">
        <v>95</v>
      </c>
      <c r="B113" s="158">
        <v>3</v>
      </c>
      <c r="C113" s="159" t="s">
        <v>9</v>
      </c>
      <c r="D113" s="173">
        <v>91.154091388884197</v>
      </c>
      <c r="E113" s="173">
        <v>82.69573531934563</v>
      </c>
      <c r="F113" s="173">
        <v>92.012290914213992</v>
      </c>
      <c r="G113" s="173">
        <v>96.129354862643979</v>
      </c>
      <c r="H113" s="173">
        <v>90.497868121271964</v>
      </c>
      <c r="I113" s="174">
        <v>47</v>
      </c>
      <c r="J113" s="260" t="s">
        <v>232</v>
      </c>
      <c r="K113" s="175"/>
    </row>
    <row r="114" spans="1:11" s="62" customFormat="1" ht="18" customHeight="1">
      <c r="A114" s="157">
        <v>98</v>
      </c>
      <c r="B114" s="158">
        <v>3</v>
      </c>
      <c r="C114" s="159" t="s">
        <v>12</v>
      </c>
      <c r="D114" s="173">
        <v>86.782047183585647</v>
      </c>
      <c r="E114" s="173">
        <v>88.039188958270842</v>
      </c>
      <c r="F114" s="173">
        <v>94.383498680806369</v>
      </c>
      <c r="G114" s="173">
        <v>92.477972696200126</v>
      </c>
      <c r="H114" s="173">
        <v>90.420676879715757</v>
      </c>
      <c r="I114" s="174">
        <v>48</v>
      </c>
      <c r="J114" s="260" t="s">
        <v>232</v>
      </c>
      <c r="K114" s="175"/>
    </row>
    <row r="115" spans="1:11" s="62" customFormat="1" ht="18" customHeight="1">
      <c r="A115" s="157">
        <v>33</v>
      </c>
      <c r="B115" s="158">
        <v>2</v>
      </c>
      <c r="C115" s="159" t="s">
        <v>86</v>
      </c>
      <c r="D115" s="173">
        <v>95.816666666666663</v>
      </c>
      <c r="E115" s="173">
        <v>64.963575199310483</v>
      </c>
      <c r="F115" s="173">
        <v>99.745000000000019</v>
      </c>
      <c r="G115" s="173">
        <v>99.175000000000026</v>
      </c>
      <c r="H115" s="173">
        <v>89.925060466494287</v>
      </c>
      <c r="I115" s="174">
        <v>49</v>
      </c>
      <c r="J115" s="260" t="s">
        <v>232</v>
      </c>
      <c r="K115" s="175"/>
    </row>
    <row r="116" spans="1:11" s="62" customFormat="1" ht="18" customHeight="1">
      <c r="A116" s="157">
        <v>76</v>
      </c>
      <c r="B116" s="158">
        <v>2</v>
      </c>
      <c r="C116" s="159" t="s">
        <v>83</v>
      </c>
      <c r="D116" s="173">
        <v>90.989178233531163</v>
      </c>
      <c r="E116" s="173">
        <v>80.049294049484644</v>
      </c>
      <c r="F116" s="173">
        <v>95.100134453781507</v>
      </c>
      <c r="G116" s="173">
        <v>90.337460283675227</v>
      </c>
      <c r="H116" s="173">
        <v>89.119016755118139</v>
      </c>
      <c r="I116" s="174">
        <v>50</v>
      </c>
      <c r="J116" s="260" t="s">
        <v>232</v>
      </c>
      <c r="K116" s="175"/>
    </row>
    <row r="117" spans="1:11" s="62" customFormat="1" ht="18" customHeight="1">
      <c r="A117" s="157">
        <v>93</v>
      </c>
      <c r="B117" s="158">
        <v>3</v>
      </c>
      <c r="C117" s="159" t="s">
        <v>7</v>
      </c>
      <c r="D117" s="173">
        <v>87.150801234964121</v>
      </c>
      <c r="E117" s="173">
        <v>86.90692811624983</v>
      </c>
      <c r="F117" s="173">
        <v>95.823962333008254</v>
      </c>
      <c r="G117" s="173">
        <v>85.794068047337277</v>
      </c>
      <c r="H117" s="173">
        <v>88.918939932889856</v>
      </c>
      <c r="I117" s="174">
        <v>51</v>
      </c>
      <c r="J117" s="260" t="s">
        <v>232</v>
      </c>
      <c r="K117" s="175"/>
    </row>
    <row r="118" spans="1:11" s="62" customFormat="1" ht="18" customHeight="1">
      <c r="A118" s="157">
        <v>48</v>
      </c>
      <c r="B118" s="158">
        <v>2</v>
      </c>
      <c r="C118" s="159" t="s">
        <v>49</v>
      </c>
      <c r="D118" s="173">
        <v>74.474177296133817</v>
      </c>
      <c r="E118" s="173">
        <v>88.999575091575082</v>
      </c>
      <c r="F118" s="173">
        <v>98.451142857142855</v>
      </c>
      <c r="G118" s="173">
        <v>91.854438095238109</v>
      </c>
      <c r="H118" s="173">
        <v>88.444833335022466</v>
      </c>
      <c r="I118" s="174">
        <v>52</v>
      </c>
      <c r="J118" s="260" t="s">
        <v>232</v>
      </c>
      <c r="K118" s="175"/>
    </row>
    <row r="119" spans="1:11" s="62" customFormat="1" ht="18" customHeight="1">
      <c r="A119" s="157">
        <v>27</v>
      </c>
      <c r="B119" s="158">
        <v>2</v>
      </c>
      <c r="C119" s="159" t="s">
        <v>85</v>
      </c>
      <c r="D119" s="173">
        <v>90.010602640823222</v>
      </c>
      <c r="E119" s="173">
        <v>76.127968227424731</v>
      </c>
      <c r="F119" s="173">
        <v>98.734286301933366</v>
      </c>
      <c r="G119" s="173">
        <v>81.453498941382563</v>
      </c>
      <c r="H119" s="173">
        <v>86.581589027890971</v>
      </c>
      <c r="I119" s="174">
        <v>53</v>
      </c>
      <c r="J119" s="260" t="s">
        <v>232</v>
      </c>
      <c r="K119" s="175"/>
    </row>
    <row r="120" spans="1:11" s="62" customFormat="1" ht="18" customHeight="1">
      <c r="A120" s="157">
        <v>1</v>
      </c>
      <c r="B120" s="158">
        <v>1</v>
      </c>
      <c r="C120" s="159" t="s">
        <v>0</v>
      </c>
      <c r="D120" s="173">
        <v>96.626445507578381</v>
      </c>
      <c r="E120" s="173">
        <v>83.988572976372907</v>
      </c>
      <c r="F120" s="173">
        <v>89.616549166849097</v>
      </c>
      <c r="G120" s="173">
        <v>75.002643826761485</v>
      </c>
      <c r="H120" s="173">
        <v>86.308552869390468</v>
      </c>
      <c r="I120" s="174">
        <v>54</v>
      </c>
      <c r="J120" s="260" t="s">
        <v>232</v>
      </c>
      <c r="K120" s="175"/>
    </row>
    <row r="121" spans="1:11" s="62" customFormat="1" ht="18" customHeight="1">
      <c r="A121" s="157">
        <v>25</v>
      </c>
      <c r="B121" s="158">
        <v>2</v>
      </c>
      <c r="C121" s="159" t="s">
        <v>119</v>
      </c>
      <c r="D121" s="173">
        <v>93.211452991453001</v>
      </c>
      <c r="E121" s="173">
        <v>82.01157396525042</v>
      </c>
      <c r="F121" s="173">
        <v>82.698359679536139</v>
      </c>
      <c r="G121" s="173">
        <v>78.943386314121597</v>
      </c>
      <c r="H121" s="173">
        <v>84.216193237590289</v>
      </c>
      <c r="I121" s="174">
        <v>55</v>
      </c>
      <c r="J121" s="260" t="s">
        <v>232</v>
      </c>
      <c r="K121" s="175"/>
    </row>
    <row r="122" spans="1:11" s="62" customFormat="1" ht="18" customHeight="1">
      <c r="A122" s="157">
        <v>89</v>
      </c>
      <c r="B122" s="158">
        <v>3</v>
      </c>
      <c r="C122" s="159" t="s">
        <v>3</v>
      </c>
      <c r="D122" s="173">
        <v>77.552006337172756</v>
      </c>
      <c r="E122" s="173">
        <v>62.98529458493536</v>
      </c>
      <c r="F122" s="173">
        <v>78.386480183356369</v>
      </c>
      <c r="G122" s="173">
        <v>75.136647936178889</v>
      </c>
      <c r="H122" s="173">
        <v>73.515107260410844</v>
      </c>
      <c r="I122" s="174">
        <v>56</v>
      </c>
      <c r="J122" s="260" t="s">
        <v>232</v>
      </c>
      <c r="K122" s="175"/>
    </row>
    <row r="123" spans="1:11" s="62" customFormat="1" ht="18" customHeight="1">
      <c r="A123" s="157">
        <v>35</v>
      </c>
      <c r="B123" s="158">
        <v>2</v>
      </c>
      <c r="C123" s="159" t="s">
        <v>92</v>
      </c>
      <c r="D123" s="173">
        <v>2.328913043478261</v>
      </c>
      <c r="E123" s="173">
        <v>80.445246288238593</v>
      </c>
      <c r="F123" s="173">
        <v>100</v>
      </c>
      <c r="G123" s="173">
        <v>98.811180124223597</v>
      </c>
      <c r="H123" s="173">
        <v>70.396334863985118</v>
      </c>
      <c r="I123" s="174">
        <v>57</v>
      </c>
      <c r="J123" s="259" t="s">
        <v>231</v>
      </c>
      <c r="K123" s="175"/>
    </row>
    <row r="124" spans="1:11" s="62" customFormat="1" ht="18" customHeight="1">
      <c r="A124" s="157">
        <v>49</v>
      </c>
      <c r="B124" s="158">
        <v>2</v>
      </c>
      <c r="C124" s="159" t="s">
        <v>120</v>
      </c>
      <c r="D124" s="173">
        <v>0</v>
      </c>
      <c r="E124" s="173">
        <v>81.51608005521048</v>
      </c>
      <c r="F124" s="173">
        <v>98.333229813664587</v>
      </c>
      <c r="G124" s="173">
        <v>99.4</v>
      </c>
      <c r="H124" s="173">
        <v>69.812327467218779</v>
      </c>
      <c r="I124" s="174">
        <v>58</v>
      </c>
      <c r="J124" s="260" t="s">
        <v>232</v>
      </c>
      <c r="K124" s="175"/>
    </row>
    <row r="125" spans="1:11" s="62" customFormat="1" ht="18" customHeight="1">
      <c r="A125" s="157">
        <v>112</v>
      </c>
      <c r="B125" s="158">
        <v>6</v>
      </c>
      <c r="C125" s="159" t="s">
        <v>35</v>
      </c>
      <c r="D125" s="173">
        <v>64.136313686313684</v>
      </c>
      <c r="E125" s="173">
        <v>48.412716866466866</v>
      </c>
      <c r="F125" s="173">
        <v>74.353427822177807</v>
      </c>
      <c r="G125" s="173">
        <v>75.049539002664005</v>
      </c>
      <c r="H125" s="173">
        <v>65.487999344405594</v>
      </c>
      <c r="I125" s="174">
        <v>59</v>
      </c>
      <c r="J125" s="260" t="s">
        <v>232</v>
      </c>
      <c r="K125" s="175"/>
    </row>
    <row r="126" spans="1:11" s="62" customFormat="1" ht="18" customHeight="1" thickBot="1">
      <c r="A126" s="160">
        <v>43</v>
      </c>
      <c r="B126" s="161">
        <v>2</v>
      </c>
      <c r="C126" s="162" t="s">
        <v>115</v>
      </c>
      <c r="D126" s="177">
        <v>64.520873421832505</v>
      </c>
      <c r="E126" s="177">
        <v>0</v>
      </c>
      <c r="F126" s="177">
        <v>94.733260260625983</v>
      </c>
      <c r="G126" s="177">
        <v>96.741666057727429</v>
      </c>
      <c r="H126" s="177">
        <v>63.998949935046475</v>
      </c>
      <c r="I126" s="178">
        <v>60</v>
      </c>
      <c r="J126" s="261" t="s">
        <v>232</v>
      </c>
      <c r="K126" s="179"/>
    </row>
    <row r="127" spans="1:11" s="62" customFormat="1" ht="18" customHeight="1" thickTop="1" thickBot="1">
      <c r="B127" s="129"/>
      <c r="D127" s="180"/>
      <c r="E127" s="180"/>
      <c r="F127" s="180"/>
      <c r="G127" s="181"/>
      <c r="H127" s="181"/>
    </row>
    <row r="128" spans="1:11" s="62" customFormat="1" ht="18" customHeight="1" thickTop="1">
      <c r="A128" s="154">
        <v>120</v>
      </c>
      <c r="B128" s="155">
        <v>5</v>
      </c>
      <c r="C128" s="156" t="s">
        <v>102</v>
      </c>
      <c r="D128" s="170">
        <v>0</v>
      </c>
      <c r="E128" s="170" t="s">
        <v>123</v>
      </c>
      <c r="F128" s="170" t="s">
        <v>123</v>
      </c>
      <c r="G128" s="170" t="s">
        <v>123</v>
      </c>
      <c r="H128" s="170" t="s">
        <v>123</v>
      </c>
      <c r="I128" s="171" t="s">
        <v>123</v>
      </c>
      <c r="J128" s="257"/>
      <c r="K128" s="172" t="s">
        <v>208</v>
      </c>
    </row>
    <row r="129" spans="1:11" s="62" customFormat="1" ht="18" customHeight="1">
      <c r="A129" s="157">
        <v>121</v>
      </c>
      <c r="B129" s="158">
        <v>7</v>
      </c>
      <c r="C129" s="159" t="s">
        <v>198</v>
      </c>
      <c r="D129" s="173" t="s">
        <v>123</v>
      </c>
      <c r="E129" s="173" t="s">
        <v>123</v>
      </c>
      <c r="F129" s="173" t="s">
        <v>123</v>
      </c>
      <c r="G129" s="173" t="s">
        <v>123</v>
      </c>
      <c r="H129" s="173" t="s">
        <v>123</v>
      </c>
      <c r="I129" s="174" t="s">
        <v>123</v>
      </c>
      <c r="J129" s="255"/>
      <c r="K129" s="175" t="s">
        <v>209</v>
      </c>
    </row>
    <row r="130" spans="1:11" s="62" customFormat="1" ht="18" customHeight="1">
      <c r="A130" s="157">
        <v>122</v>
      </c>
      <c r="B130" s="158">
        <v>7</v>
      </c>
      <c r="C130" s="159" t="s">
        <v>199</v>
      </c>
      <c r="D130" s="173" t="s">
        <v>123</v>
      </c>
      <c r="E130" s="173" t="s">
        <v>123</v>
      </c>
      <c r="F130" s="173" t="s">
        <v>123</v>
      </c>
      <c r="G130" s="173" t="s">
        <v>123</v>
      </c>
      <c r="H130" s="173" t="s">
        <v>123</v>
      </c>
      <c r="I130" s="174" t="s">
        <v>123</v>
      </c>
      <c r="J130" s="255"/>
      <c r="K130" s="175" t="s">
        <v>209</v>
      </c>
    </row>
    <row r="131" spans="1:11" s="62" customFormat="1" ht="18" customHeight="1" thickBot="1">
      <c r="A131" s="160">
        <v>123</v>
      </c>
      <c r="B131" s="161">
        <v>7</v>
      </c>
      <c r="C131" s="162" t="s">
        <v>200</v>
      </c>
      <c r="D131" s="177" t="s">
        <v>123</v>
      </c>
      <c r="E131" s="177" t="s">
        <v>123</v>
      </c>
      <c r="F131" s="177" t="s">
        <v>123</v>
      </c>
      <c r="G131" s="177" t="s">
        <v>123</v>
      </c>
      <c r="H131" s="177" t="s">
        <v>123</v>
      </c>
      <c r="I131" s="178" t="s">
        <v>123</v>
      </c>
      <c r="J131" s="256"/>
      <c r="K131" s="179" t="s">
        <v>209</v>
      </c>
    </row>
    <row r="132" spans="1:11" ht="18" customHeight="1" thickTop="1"/>
    <row r="133" spans="1:11" ht="18" customHeight="1">
      <c r="A133" s="66" t="s">
        <v>210</v>
      </c>
    </row>
  </sheetData>
  <printOptions horizontalCentered="1"/>
  <pageMargins left="0.19685039370078741" right="0.19685039370078741" top="0.39370078740157483" bottom="0.39370078740157483" header="0.31496062992125984" footer="0.31496062992125984"/>
  <pageSetup scale="6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33"/>
  <sheetViews>
    <sheetView showGridLines="0" zoomScale="85" zoomScaleNormal="85" workbookViewId="0"/>
  </sheetViews>
  <sheetFormatPr baseColWidth="10" defaultRowHeight="18" customHeight="1"/>
  <cols>
    <col min="1" max="2" width="11.7109375" style="63" customWidth="1"/>
    <col min="3" max="3" width="102.7109375" style="62" customWidth="1"/>
    <col min="4" max="5" width="15.7109375" style="63" customWidth="1"/>
    <col min="6" max="14" width="15.7109375" style="64" customWidth="1"/>
    <col min="15" max="18" width="15.7109375" style="66" customWidth="1"/>
    <col min="19" max="19" width="79.7109375" style="66" bestFit="1" customWidth="1"/>
    <col min="20" max="16384" width="11.42578125" style="66"/>
  </cols>
  <sheetData>
    <row r="1" spans="1:19" s="112" customFormat="1" ht="21" customHeight="1">
      <c r="A1" s="6" t="s">
        <v>113</v>
      </c>
    </row>
    <row r="2" spans="1:19" s="112" customFormat="1" ht="21" customHeight="1">
      <c r="A2" s="6" t="s">
        <v>160</v>
      </c>
    </row>
    <row r="3" spans="1:19" s="112" customFormat="1" ht="21" customHeight="1">
      <c r="A3" s="6" t="s">
        <v>201</v>
      </c>
    </row>
    <row r="4" spans="1:19" s="112" customFormat="1" ht="21" customHeight="1">
      <c r="A4" s="6" t="s">
        <v>161</v>
      </c>
    </row>
    <row r="5" spans="1:19" s="113" customFormat="1" ht="21" customHeight="1" thickBot="1">
      <c r="A5" s="7"/>
    </row>
    <row r="6" spans="1:19" s="1" customFormat="1" ht="30" customHeight="1" thickTop="1">
      <c r="A6" s="373" t="s">
        <v>30</v>
      </c>
      <c r="B6" s="375" t="s">
        <v>96</v>
      </c>
      <c r="C6" s="377" t="s">
        <v>97</v>
      </c>
      <c r="D6" s="379" t="s">
        <v>211</v>
      </c>
      <c r="E6" s="379" t="s">
        <v>162</v>
      </c>
      <c r="F6" s="369" t="s">
        <v>212</v>
      </c>
      <c r="G6" s="369"/>
      <c r="H6" s="369"/>
      <c r="I6" s="369"/>
      <c r="J6" s="369"/>
      <c r="K6" s="369"/>
      <c r="L6" s="369"/>
      <c r="M6" s="369"/>
      <c r="N6" s="369"/>
      <c r="O6" s="369"/>
      <c r="P6" s="369" t="s">
        <v>163</v>
      </c>
      <c r="Q6" s="369" t="s">
        <v>164</v>
      </c>
      <c r="R6" s="369" t="s">
        <v>242</v>
      </c>
      <c r="S6" s="371" t="s">
        <v>116</v>
      </c>
    </row>
    <row r="7" spans="1:19" s="1" customFormat="1" ht="105" customHeight="1" thickBot="1">
      <c r="A7" s="374"/>
      <c r="B7" s="376"/>
      <c r="C7" s="378"/>
      <c r="D7" s="380"/>
      <c r="E7" s="380"/>
      <c r="F7" s="243" t="s">
        <v>165</v>
      </c>
      <c r="G7" s="243" t="s">
        <v>166</v>
      </c>
      <c r="H7" s="194" t="s">
        <v>213</v>
      </c>
      <c r="I7" s="194" t="s">
        <v>214</v>
      </c>
      <c r="J7" s="243" t="s">
        <v>167</v>
      </c>
      <c r="K7" s="194" t="s">
        <v>168</v>
      </c>
      <c r="L7" s="194" t="s">
        <v>169</v>
      </c>
      <c r="M7" s="243" t="s">
        <v>170</v>
      </c>
      <c r="N7" s="243" t="s">
        <v>171</v>
      </c>
      <c r="O7" s="243" t="s">
        <v>172</v>
      </c>
      <c r="P7" s="370"/>
      <c r="Q7" s="370"/>
      <c r="R7" s="370"/>
      <c r="S7" s="372"/>
    </row>
    <row r="8" spans="1:19" s="62" customFormat="1" ht="18" customHeight="1" thickTop="1">
      <c r="A8" s="82">
        <v>86</v>
      </c>
      <c r="B8" s="83">
        <v>3</v>
      </c>
      <c r="C8" s="84" t="s">
        <v>1</v>
      </c>
      <c r="D8" s="85">
        <v>2043</v>
      </c>
      <c r="E8" s="87">
        <f t="shared" ref="E8:E71" si="0">IF(D8&lt;=500,1,IF(AND(D8&gt;=501,D8&lt;=1000),2,IF(AND(D8&gt;=1001,D8&lt;=1500),3,IF(AND(D8&gt;=1501,D8&lt;=2000),4,5))))</f>
        <v>5</v>
      </c>
      <c r="F8" s="87">
        <v>9</v>
      </c>
      <c r="G8" s="87">
        <v>1</v>
      </c>
      <c r="H8" s="87">
        <v>0</v>
      </c>
      <c r="I8" s="87">
        <v>0</v>
      </c>
      <c r="J8" s="87">
        <v>2</v>
      </c>
      <c r="K8" s="87">
        <v>0</v>
      </c>
      <c r="L8" s="87">
        <v>0</v>
      </c>
      <c r="M8" s="87">
        <v>1</v>
      </c>
      <c r="N8" s="87">
        <v>4</v>
      </c>
      <c r="O8" s="87">
        <v>1</v>
      </c>
      <c r="P8" s="86">
        <f t="shared" ref="P8:P71" si="1">(1-((F8-(L8+K8+I8+H8))/D8))*100</f>
        <v>99.559471365638757</v>
      </c>
      <c r="Q8" s="87">
        <v>1</v>
      </c>
      <c r="R8" s="272" t="s">
        <v>231</v>
      </c>
      <c r="S8" s="204"/>
    </row>
    <row r="9" spans="1:19" s="62" customFormat="1" ht="18" customHeight="1">
      <c r="A9" s="199">
        <v>3</v>
      </c>
      <c r="B9" s="81">
        <v>1</v>
      </c>
      <c r="C9" s="72" t="s">
        <v>51</v>
      </c>
      <c r="D9" s="73">
        <v>2213</v>
      </c>
      <c r="E9" s="75">
        <f t="shared" si="0"/>
        <v>5</v>
      </c>
      <c r="F9" s="75">
        <v>24</v>
      </c>
      <c r="G9" s="75">
        <v>1</v>
      </c>
      <c r="H9" s="75">
        <v>0</v>
      </c>
      <c r="I9" s="75">
        <v>3</v>
      </c>
      <c r="J9" s="75">
        <v>0</v>
      </c>
      <c r="K9" s="75">
        <v>0</v>
      </c>
      <c r="L9" s="75">
        <v>11</v>
      </c>
      <c r="M9" s="75">
        <v>2</v>
      </c>
      <c r="N9" s="75">
        <v>7</v>
      </c>
      <c r="O9" s="75">
        <v>0</v>
      </c>
      <c r="P9" s="74">
        <f t="shared" si="1"/>
        <v>99.548124717577949</v>
      </c>
      <c r="Q9" s="75">
        <v>2</v>
      </c>
      <c r="R9" s="273" t="s">
        <v>231</v>
      </c>
      <c r="S9" s="200"/>
    </row>
    <row r="10" spans="1:19" s="62" customFormat="1" ht="18" customHeight="1">
      <c r="A10" s="199">
        <v>96</v>
      </c>
      <c r="B10" s="81">
        <v>3</v>
      </c>
      <c r="C10" s="72" t="s">
        <v>10</v>
      </c>
      <c r="D10" s="73">
        <v>3088</v>
      </c>
      <c r="E10" s="75">
        <f t="shared" si="0"/>
        <v>5</v>
      </c>
      <c r="F10" s="75">
        <v>26</v>
      </c>
      <c r="G10" s="75">
        <v>2</v>
      </c>
      <c r="H10" s="75">
        <v>1</v>
      </c>
      <c r="I10" s="75">
        <v>0</v>
      </c>
      <c r="J10" s="75">
        <v>7</v>
      </c>
      <c r="K10" s="75">
        <v>0</v>
      </c>
      <c r="L10" s="75">
        <v>3</v>
      </c>
      <c r="M10" s="75">
        <v>1</v>
      </c>
      <c r="N10" s="75">
        <v>9</v>
      </c>
      <c r="O10" s="75">
        <v>3</v>
      </c>
      <c r="P10" s="74">
        <f t="shared" si="1"/>
        <v>99.287564766839381</v>
      </c>
      <c r="Q10" s="75">
        <v>3</v>
      </c>
      <c r="R10" s="273" t="s">
        <v>231</v>
      </c>
      <c r="S10" s="200"/>
    </row>
    <row r="11" spans="1:19" s="62" customFormat="1" ht="18" customHeight="1">
      <c r="A11" s="199">
        <v>99</v>
      </c>
      <c r="B11" s="81">
        <v>3</v>
      </c>
      <c r="C11" s="72" t="s">
        <v>13</v>
      </c>
      <c r="D11" s="73">
        <v>2164</v>
      </c>
      <c r="E11" s="75">
        <f t="shared" si="0"/>
        <v>5</v>
      </c>
      <c r="F11" s="75">
        <v>18</v>
      </c>
      <c r="G11" s="75">
        <v>1</v>
      </c>
      <c r="H11" s="75">
        <v>1</v>
      </c>
      <c r="I11" s="75">
        <v>0</v>
      </c>
      <c r="J11" s="75">
        <v>2</v>
      </c>
      <c r="K11" s="75">
        <v>0</v>
      </c>
      <c r="L11" s="75">
        <v>1</v>
      </c>
      <c r="M11" s="75">
        <v>8</v>
      </c>
      <c r="N11" s="75">
        <v>5</v>
      </c>
      <c r="O11" s="75">
        <v>0</v>
      </c>
      <c r="P11" s="74">
        <f t="shared" si="1"/>
        <v>99.260628465804075</v>
      </c>
      <c r="Q11" s="75">
        <v>3</v>
      </c>
      <c r="R11" s="274" t="s">
        <v>232</v>
      </c>
      <c r="S11" s="200"/>
    </row>
    <row r="12" spans="1:19" s="62" customFormat="1" ht="18" customHeight="1">
      <c r="A12" s="199">
        <v>91</v>
      </c>
      <c r="B12" s="81">
        <v>3</v>
      </c>
      <c r="C12" s="72" t="s">
        <v>5</v>
      </c>
      <c r="D12" s="73">
        <v>2336</v>
      </c>
      <c r="E12" s="75">
        <f t="shared" si="0"/>
        <v>5</v>
      </c>
      <c r="F12" s="75">
        <v>35</v>
      </c>
      <c r="G12" s="75">
        <v>0</v>
      </c>
      <c r="H12" s="75">
        <v>0</v>
      </c>
      <c r="I12" s="75">
        <v>2</v>
      </c>
      <c r="J12" s="75">
        <v>1</v>
      </c>
      <c r="K12" s="75">
        <v>0</v>
      </c>
      <c r="L12" s="75">
        <v>14</v>
      </c>
      <c r="M12" s="75">
        <v>5</v>
      </c>
      <c r="N12" s="75">
        <v>13</v>
      </c>
      <c r="O12" s="75">
        <v>0</v>
      </c>
      <c r="P12" s="74">
        <f t="shared" si="1"/>
        <v>99.186643835616437</v>
      </c>
      <c r="Q12" s="75">
        <v>4</v>
      </c>
      <c r="R12" s="274" t="s">
        <v>232</v>
      </c>
      <c r="S12" s="200"/>
    </row>
    <row r="13" spans="1:19" s="62" customFormat="1" ht="18" customHeight="1">
      <c r="A13" s="199">
        <v>92</v>
      </c>
      <c r="B13" s="81">
        <v>3</v>
      </c>
      <c r="C13" s="72" t="s">
        <v>6</v>
      </c>
      <c r="D13" s="73">
        <v>2190</v>
      </c>
      <c r="E13" s="75">
        <f t="shared" si="0"/>
        <v>5</v>
      </c>
      <c r="F13" s="75">
        <v>23</v>
      </c>
      <c r="G13" s="75">
        <v>0</v>
      </c>
      <c r="H13" s="75">
        <v>0</v>
      </c>
      <c r="I13" s="75">
        <v>3</v>
      </c>
      <c r="J13" s="75">
        <v>2</v>
      </c>
      <c r="K13" s="75">
        <v>0</v>
      </c>
      <c r="L13" s="75">
        <v>2</v>
      </c>
      <c r="M13" s="75">
        <v>9</v>
      </c>
      <c r="N13" s="75">
        <v>6</v>
      </c>
      <c r="O13" s="75">
        <v>1</v>
      </c>
      <c r="P13" s="74">
        <f t="shared" si="1"/>
        <v>99.178082191780831</v>
      </c>
      <c r="Q13" s="75">
        <v>4</v>
      </c>
      <c r="R13" s="274" t="s">
        <v>232</v>
      </c>
      <c r="S13" s="200"/>
    </row>
    <row r="14" spans="1:19" s="62" customFormat="1" ht="18" customHeight="1">
      <c r="A14" s="199">
        <v>15</v>
      </c>
      <c r="B14" s="81">
        <v>1</v>
      </c>
      <c r="C14" s="72" t="s">
        <v>196</v>
      </c>
      <c r="D14" s="73">
        <v>2241</v>
      </c>
      <c r="E14" s="75">
        <f t="shared" si="0"/>
        <v>5</v>
      </c>
      <c r="F14" s="75">
        <v>29</v>
      </c>
      <c r="G14" s="75">
        <v>4</v>
      </c>
      <c r="H14" s="75">
        <v>0</v>
      </c>
      <c r="I14" s="75">
        <v>0</v>
      </c>
      <c r="J14" s="75">
        <v>3</v>
      </c>
      <c r="K14" s="75">
        <v>0</v>
      </c>
      <c r="L14" s="75">
        <v>7</v>
      </c>
      <c r="M14" s="75">
        <v>4</v>
      </c>
      <c r="N14" s="75">
        <v>11</v>
      </c>
      <c r="O14" s="75">
        <v>0</v>
      </c>
      <c r="P14" s="74">
        <f t="shared" si="1"/>
        <v>99.01829540383757</v>
      </c>
      <c r="Q14" s="75">
        <v>5</v>
      </c>
      <c r="R14" s="274" t="s">
        <v>232</v>
      </c>
      <c r="S14" s="200"/>
    </row>
    <row r="15" spans="1:19" s="62" customFormat="1" ht="18" customHeight="1">
      <c r="A15" s="199">
        <v>13</v>
      </c>
      <c r="B15" s="81">
        <v>1</v>
      </c>
      <c r="C15" s="72" t="s">
        <v>22</v>
      </c>
      <c r="D15" s="73">
        <v>2880</v>
      </c>
      <c r="E15" s="75">
        <f t="shared" si="0"/>
        <v>5</v>
      </c>
      <c r="F15" s="75">
        <v>52</v>
      </c>
      <c r="G15" s="75">
        <v>0</v>
      </c>
      <c r="H15" s="75">
        <v>0</v>
      </c>
      <c r="I15" s="75">
        <v>2</v>
      </c>
      <c r="J15" s="75">
        <v>0</v>
      </c>
      <c r="K15" s="75">
        <v>0</v>
      </c>
      <c r="L15" s="75">
        <v>18</v>
      </c>
      <c r="M15" s="75">
        <v>5</v>
      </c>
      <c r="N15" s="75">
        <v>27</v>
      </c>
      <c r="O15" s="75">
        <v>0</v>
      </c>
      <c r="P15" s="74">
        <f t="shared" si="1"/>
        <v>98.888888888888886</v>
      </c>
      <c r="Q15" s="75">
        <v>6</v>
      </c>
      <c r="R15" s="273" t="s">
        <v>231</v>
      </c>
      <c r="S15" s="200"/>
    </row>
    <row r="16" spans="1:19" s="62" customFormat="1" ht="18" customHeight="1">
      <c r="A16" s="199">
        <v>4</v>
      </c>
      <c r="B16" s="81">
        <v>1</v>
      </c>
      <c r="C16" s="72" t="s">
        <v>17</v>
      </c>
      <c r="D16" s="73">
        <v>2851</v>
      </c>
      <c r="E16" s="75">
        <f t="shared" si="0"/>
        <v>5</v>
      </c>
      <c r="F16" s="75">
        <v>53</v>
      </c>
      <c r="G16" s="75">
        <v>2</v>
      </c>
      <c r="H16" s="75">
        <v>0</v>
      </c>
      <c r="I16" s="75">
        <v>0</v>
      </c>
      <c r="J16" s="75">
        <v>7</v>
      </c>
      <c r="K16" s="75">
        <v>0</v>
      </c>
      <c r="L16" s="75">
        <v>15</v>
      </c>
      <c r="M16" s="75">
        <v>4</v>
      </c>
      <c r="N16" s="75">
        <v>25</v>
      </c>
      <c r="O16" s="75">
        <v>0</v>
      </c>
      <c r="P16" s="74">
        <f t="shared" si="1"/>
        <v>98.667134338828475</v>
      </c>
      <c r="Q16" s="75">
        <v>7</v>
      </c>
      <c r="R16" s="273" t="s">
        <v>231</v>
      </c>
      <c r="S16" s="200"/>
    </row>
    <row r="17" spans="1:19" s="62" customFormat="1" ht="18" customHeight="1">
      <c r="A17" s="199">
        <v>5</v>
      </c>
      <c r="B17" s="81">
        <v>1</v>
      </c>
      <c r="C17" s="72" t="s">
        <v>52</v>
      </c>
      <c r="D17" s="73">
        <v>2476</v>
      </c>
      <c r="E17" s="75">
        <f t="shared" si="0"/>
        <v>5</v>
      </c>
      <c r="F17" s="75">
        <v>68</v>
      </c>
      <c r="G17" s="75">
        <v>1</v>
      </c>
      <c r="H17" s="75">
        <v>1</v>
      </c>
      <c r="I17" s="75">
        <v>13</v>
      </c>
      <c r="J17" s="75">
        <v>9</v>
      </c>
      <c r="K17" s="75">
        <v>0</v>
      </c>
      <c r="L17" s="75">
        <v>18</v>
      </c>
      <c r="M17" s="75">
        <v>8</v>
      </c>
      <c r="N17" s="75">
        <v>18</v>
      </c>
      <c r="O17" s="75">
        <v>0</v>
      </c>
      <c r="P17" s="74">
        <f t="shared" si="1"/>
        <v>98.546042003231022</v>
      </c>
      <c r="Q17" s="75">
        <v>8</v>
      </c>
      <c r="R17" s="273" t="s">
        <v>231</v>
      </c>
      <c r="S17" s="200"/>
    </row>
    <row r="18" spans="1:19" s="62" customFormat="1" ht="18" customHeight="1">
      <c r="A18" s="199">
        <v>19</v>
      </c>
      <c r="B18" s="81">
        <v>1</v>
      </c>
      <c r="C18" s="72" t="s">
        <v>26</v>
      </c>
      <c r="D18" s="73">
        <v>2899</v>
      </c>
      <c r="E18" s="75">
        <f t="shared" si="0"/>
        <v>5</v>
      </c>
      <c r="F18" s="75">
        <v>59</v>
      </c>
      <c r="G18" s="75">
        <v>8</v>
      </c>
      <c r="H18" s="75">
        <v>0</v>
      </c>
      <c r="I18" s="75">
        <v>3</v>
      </c>
      <c r="J18" s="75">
        <v>5</v>
      </c>
      <c r="K18" s="75">
        <v>0</v>
      </c>
      <c r="L18" s="75">
        <v>11</v>
      </c>
      <c r="M18" s="75">
        <v>8</v>
      </c>
      <c r="N18" s="75">
        <v>23</v>
      </c>
      <c r="O18" s="75">
        <v>1</v>
      </c>
      <c r="P18" s="74">
        <f t="shared" si="1"/>
        <v>98.44774060020697</v>
      </c>
      <c r="Q18" s="75">
        <v>9</v>
      </c>
      <c r="R18" s="273" t="s">
        <v>231</v>
      </c>
      <c r="S18" s="200"/>
    </row>
    <row r="19" spans="1:19" s="62" customFormat="1" ht="18" customHeight="1">
      <c r="A19" s="199">
        <v>104</v>
      </c>
      <c r="B19" s="81">
        <v>5</v>
      </c>
      <c r="C19" s="72" t="s">
        <v>76</v>
      </c>
      <c r="D19" s="73">
        <v>2272</v>
      </c>
      <c r="E19" s="75">
        <f t="shared" si="0"/>
        <v>5</v>
      </c>
      <c r="F19" s="75">
        <v>50</v>
      </c>
      <c r="G19" s="75">
        <v>3</v>
      </c>
      <c r="H19" s="75">
        <v>2</v>
      </c>
      <c r="I19" s="75">
        <v>0</v>
      </c>
      <c r="J19" s="75">
        <v>5</v>
      </c>
      <c r="K19" s="75">
        <v>0</v>
      </c>
      <c r="L19" s="75">
        <v>6</v>
      </c>
      <c r="M19" s="75">
        <v>16</v>
      </c>
      <c r="N19" s="75">
        <v>16</v>
      </c>
      <c r="O19" s="75">
        <v>2</v>
      </c>
      <c r="P19" s="74">
        <f t="shared" si="1"/>
        <v>98.151408450704224</v>
      </c>
      <c r="Q19" s="75">
        <v>10</v>
      </c>
      <c r="R19" s="273" t="s">
        <v>231</v>
      </c>
      <c r="S19" s="200"/>
    </row>
    <row r="20" spans="1:19" s="62" customFormat="1" ht="18" customHeight="1">
      <c r="A20" s="199">
        <v>2</v>
      </c>
      <c r="B20" s="81">
        <v>1</v>
      </c>
      <c r="C20" s="72" t="s">
        <v>50</v>
      </c>
      <c r="D20" s="73">
        <v>2420</v>
      </c>
      <c r="E20" s="75">
        <f t="shared" si="0"/>
        <v>5</v>
      </c>
      <c r="F20" s="75">
        <v>66</v>
      </c>
      <c r="G20" s="75">
        <v>5</v>
      </c>
      <c r="H20" s="75">
        <v>2</v>
      </c>
      <c r="I20" s="75">
        <v>3</v>
      </c>
      <c r="J20" s="75">
        <v>8</v>
      </c>
      <c r="K20" s="75">
        <v>1</v>
      </c>
      <c r="L20" s="75">
        <v>14</v>
      </c>
      <c r="M20" s="75">
        <v>11</v>
      </c>
      <c r="N20" s="75">
        <v>22</v>
      </c>
      <c r="O20" s="75">
        <v>0</v>
      </c>
      <c r="P20" s="74">
        <f t="shared" si="1"/>
        <v>98.099173553719012</v>
      </c>
      <c r="Q20" s="75">
        <v>11</v>
      </c>
      <c r="R20" s="274" t="s">
        <v>232</v>
      </c>
      <c r="S20" s="200"/>
    </row>
    <row r="21" spans="1:19" s="62" customFormat="1" ht="18" customHeight="1">
      <c r="A21" s="199">
        <v>89</v>
      </c>
      <c r="B21" s="81">
        <v>3</v>
      </c>
      <c r="C21" s="72" t="s">
        <v>3</v>
      </c>
      <c r="D21" s="73">
        <v>2246</v>
      </c>
      <c r="E21" s="75">
        <f t="shared" si="0"/>
        <v>5</v>
      </c>
      <c r="F21" s="75">
        <v>56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7</v>
      </c>
      <c r="M21" s="75">
        <v>12</v>
      </c>
      <c r="N21" s="75">
        <v>29</v>
      </c>
      <c r="O21" s="75">
        <v>8</v>
      </c>
      <c r="P21" s="74">
        <f t="shared" si="1"/>
        <v>97.818343722172756</v>
      </c>
      <c r="Q21" s="75">
        <v>12</v>
      </c>
      <c r="R21" s="274" t="s">
        <v>232</v>
      </c>
      <c r="S21" s="200"/>
    </row>
    <row r="22" spans="1:19" s="62" customFormat="1" ht="18" customHeight="1">
      <c r="A22" s="199">
        <v>90</v>
      </c>
      <c r="B22" s="81">
        <v>3</v>
      </c>
      <c r="C22" s="72" t="s">
        <v>4</v>
      </c>
      <c r="D22" s="73">
        <v>2088</v>
      </c>
      <c r="E22" s="75">
        <f t="shared" si="0"/>
        <v>5</v>
      </c>
      <c r="F22" s="75">
        <v>50</v>
      </c>
      <c r="G22" s="75">
        <v>3</v>
      </c>
      <c r="H22" s="75">
        <v>0</v>
      </c>
      <c r="I22" s="75">
        <v>0</v>
      </c>
      <c r="J22" s="75">
        <v>12</v>
      </c>
      <c r="K22" s="75">
        <v>0</v>
      </c>
      <c r="L22" s="75">
        <v>1</v>
      </c>
      <c r="M22" s="75">
        <v>7</v>
      </c>
      <c r="N22" s="75">
        <v>19</v>
      </c>
      <c r="O22" s="75">
        <v>8</v>
      </c>
      <c r="P22" s="74">
        <f t="shared" si="1"/>
        <v>97.653256704980834</v>
      </c>
      <c r="Q22" s="75">
        <v>13</v>
      </c>
      <c r="R22" s="274" t="s">
        <v>232</v>
      </c>
      <c r="S22" s="200"/>
    </row>
    <row r="23" spans="1:19" s="62" customFormat="1" ht="18" customHeight="1">
      <c r="A23" s="199">
        <v>94</v>
      </c>
      <c r="B23" s="81">
        <v>3</v>
      </c>
      <c r="C23" s="72" t="s">
        <v>8</v>
      </c>
      <c r="D23" s="73">
        <v>2154</v>
      </c>
      <c r="E23" s="75">
        <f t="shared" si="0"/>
        <v>5</v>
      </c>
      <c r="F23" s="75">
        <v>52</v>
      </c>
      <c r="G23" s="75">
        <v>0</v>
      </c>
      <c r="H23" s="75">
        <v>0</v>
      </c>
      <c r="I23" s="75">
        <v>0</v>
      </c>
      <c r="J23" s="75">
        <v>2</v>
      </c>
      <c r="K23" s="75">
        <v>0</v>
      </c>
      <c r="L23" s="75">
        <v>1</v>
      </c>
      <c r="M23" s="75">
        <v>27</v>
      </c>
      <c r="N23" s="75">
        <v>22</v>
      </c>
      <c r="O23" s="75">
        <v>0</v>
      </c>
      <c r="P23" s="74">
        <f t="shared" si="1"/>
        <v>97.632311977715887</v>
      </c>
      <c r="Q23" s="75">
        <v>14</v>
      </c>
      <c r="R23" s="274" t="s">
        <v>232</v>
      </c>
      <c r="S23" s="200"/>
    </row>
    <row r="24" spans="1:19" s="62" customFormat="1" ht="18" customHeight="1">
      <c r="A24" s="199">
        <v>11</v>
      </c>
      <c r="B24" s="81">
        <v>1</v>
      </c>
      <c r="C24" s="72" t="s">
        <v>21</v>
      </c>
      <c r="D24" s="73">
        <v>3355</v>
      </c>
      <c r="E24" s="75">
        <f t="shared" si="0"/>
        <v>5</v>
      </c>
      <c r="F24" s="75">
        <v>113</v>
      </c>
      <c r="G24" s="75">
        <v>7</v>
      </c>
      <c r="H24" s="75">
        <v>2</v>
      </c>
      <c r="I24" s="75">
        <v>2</v>
      </c>
      <c r="J24" s="75">
        <v>6</v>
      </c>
      <c r="K24" s="75">
        <v>0</v>
      </c>
      <c r="L24" s="75">
        <v>11</v>
      </c>
      <c r="M24" s="75">
        <v>51</v>
      </c>
      <c r="N24" s="75">
        <v>26</v>
      </c>
      <c r="O24" s="75">
        <v>8</v>
      </c>
      <c r="P24" s="74">
        <f t="shared" si="1"/>
        <v>97.078986587183309</v>
      </c>
      <c r="Q24" s="75">
        <v>15</v>
      </c>
      <c r="R24" s="274" t="s">
        <v>232</v>
      </c>
      <c r="S24" s="200"/>
    </row>
    <row r="25" spans="1:19" s="62" customFormat="1" ht="18" customHeight="1" thickBot="1">
      <c r="A25" s="201">
        <v>88</v>
      </c>
      <c r="B25" s="80">
        <v>3</v>
      </c>
      <c r="C25" s="76" t="s">
        <v>2</v>
      </c>
      <c r="D25" s="77">
        <v>2788</v>
      </c>
      <c r="E25" s="79">
        <f t="shared" si="0"/>
        <v>5</v>
      </c>
      <c r="F25" s="79">
        <v>124</v>
      </c>
      <c r="G25" s="79">
        <v>2</v>
      </c>
      <c r="H25" s="79">
        <v>1</v>
      </c>
      <c r="I25" s="79">
        <v>2</v>
      </c>
      <c r="J25" s="79">
        <v>6</v>
      </c>
      <c r="K25" s="79">
        <v>0</v>
      </c>
      <c r="L25" s="79">
        <v>12</v>
      </c>
      <c r="M25" s="79">
        <v>43</v>
      </c>
      <c r="N25" s="79">
        <v>57</v>
      </c>
      <c r="O25" s="79">
        <v>1</v>
      </c>
      <c r="P25" s="78">
        <f t="shared" si="1"/>
        <v>96.090387374461983</v>
      </c>
      <c r="Q25" s="79">
        <v>16</v>
      </c>
      <c r="R25" s="275" t="s">
        <v>232</v>
      </c>
      <c r="S25" s="202"/>
    </row>
    <row r="26" spans="1:19" s="62" customFormat="1" ht="18" customHeight="1" thickTop="1">
      <c r="A26" s="82">
        <v>101</v>
      </c>
      <c r="B26" s="83">
        <v>3</v>
      </c>
      <c r="C26" s="84" t="s">
        <v>15</v>
      </c>
      <c r="D26" s="85">
        <v>1915</v>
      </c>
      <c r="E26" s="87">
        <f t="shared" si="0"/>
        <v>4</v>
      </c>
      <c r="F26" s="87">
        <v>10</v>
      </c>
      <c r="G26" s="87">
        <v>0</v>
      </c>
      <c r="H26" s="87">
        <v>1</v>
      </c>
      <c r="I26" s="87">
        <v>2</v>
      </c>
      <c r="J26" s="87">
        <v>1</v>
      </c>
      <c r="K26" s="87">
        <v>0</v>
      </c>
      <c r="L26" s="87">
        <v>1</v>
      </c>
      <c r="M26" s="87">
        <v>1</v>
      </c>
      <c r="N26" s="87">
        <v>3</v>
      </c>
      <c r="O26" s="87">
        <v>1</v>
      </c>
      <c r="P26" s="86">
        <f t="shared" si="1"/>
        <v>99.686684073107045</v>
      </c>
      <c r="Q26" s="87">
        <v>1</v>
      </c>
      <c r="R26" s="276" t="s">
        <v>232</v>
      </c>
      <c r="S26" s="204"/>
    </row>
    <row r="27" spans="1:19" s="62" customFormat="1" ht="18" customHeight="1">
      <c r="A27" s="199">
        <v>93</v>
      </c>
      <c r="B27" s="81">
        <v>3</v>
      </c>
      <c r="C27" s="72" t="s">
        <v>7</v>
      </c>
      <c r="D27" s="73">
        <v>1896</v>
      </c>
      <c r="E27" s="75">
        <f t="shared" si="0"/>
        <v>4</v>
      </c>
      <c r="F27" s="75">
        <v>15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2</v>
      </c>
      <c r="M27" s="75">
        <v>1</v>
      </c>
      <c r="N27" s="75">
        <v>12</v>
      </c>
      <c r="O27" s="75">
        <v>0</v>
      </c>
      <c r="P27" s="74">
        <f t="shared" si="1"/>
        <v>99.314345991561183</v>
      </c>
      <c r="Q27" s="75">
        <v>2</v>
      </c>
      <c r="R27" s="274" t="s">
        <v>232</v>
      </c>
      <c r="S27" s="200"/>
    </row>
    <row r="28" spans="1:19" s="62" customFormat="1" ht="18" customHeight="1">
      <c r="A28" s="199">
        <v>87</v>
      </c>
      <c r="B28" s="81">
        <v>3</v>
      </c>
      <c r="C28" s="72" t="s">
        <v>29</v>
      </c>
      <c r="D28" s="73">
        <v>1658</v>
      </c>
      <c r="E28" s="75">
        <f t="shared" si="0"/>
        <v>4</v>
      </c>
      <c r="F28" s="75">
        <v>17</v>
      </c>
      <c r="G28" s="75">
        <v>1</v>
      </c>
      <c r="H28" s="75">
        <v>0</v>
      </c>
      <c r="I28" s="75">
        <v>2</v>
      </c>
      <c r="J28" s="75">
        <v>3</v>
      </c>
      <c r="K28" s="75">
        <v>0</v>
      </c>
      <c r="L28" s="75">
        <v>0</v>
      </c>
      <c r="M28" s="75">
        <v>4</v>
      </c>
      <c r="N28" s="75">
        <v>6</v>
      </c>
      <c r="O28" s="75">
        <v>1</v>
      </c>
      <c r="P28" s="74">
        <f t="shared" si="1"/>
        <v>99.095295536791312</v>
      </c>
      <c r="Q28" s="75">
        <v>3</v>
      </c>
      <c r="R28" s="274" t="s">
        <v>232</v>
      </c>
      <c r="S28" s="200"/>
    </row>
    <row r="29" spans="1:19" s="62" customFormat="1" ht="18" customHeight="1">
      <c r="A29" s="199">
        <v>1</v>
      </c>
      <c r="B29" s="81">
        <v>1</v>
      </c>
      <c r="C29" s="72" t="s">
        <v>0</v>
      </c>
      <c r="D29" s="73">
        <v>1742</v>
      </c>
      <c r="E29" s="75">
        <f t="shared" si="0"/>
        <v>4</v>
      </c>
      <c r="F29" s="75">
        <v>31</v>
      </c>
      <c r="G29" s="75">
        <v>0</v>
      </c>
      <c r="H29" s="75">
        <v>0</v>
      </c>
      <c r="I29" s="75">
        <v>5</v>
      </c>
      <c r="J29" s="75">
        <v>0</v>
      </c>
      <c r="K29" s="75">
        <v>0</v>
      </c>
      <c r="L29" s="75">
        <v>8</v>
      </c>
      <c r="M29" s="75">
        <v>2</v>
      </c>
      <c r="N29" s="75">
        <v>16</v>
      </c>
      <c r="O29" s="75">
        <v>0</v>
      </c>
      <c r="P29" s="74">
        <f t="shared" si="1"/>
        <v>98.966704936854185</v>
      </c>
      <c r="Q29" s="75">
        <v>4</v>
      </c>
      <c r="R29" s="274" t="s">
        <v>232</v>
      </c>
      <c r="S29" s="200"/>
    </row>
    <row r="30" spans="1:19" s="62" customFormat="1" ht="18" customHeight="1">
      <c r="A30" s="199">
        <v>98</v>
      </c>
      <c r="B30" s="81">
        <v>3</v>
      </c>
      <c r="C30" s="72" t="s">
        <v>12</v>
      </c>
      <c r="D30" s="73">
        <v>1540</v>
      </c>
      <c r="E30" s="75">
        <f t="shared" si="0"/>
        <v>4</v>
      </c>
      <c r="F30" s="75">
        <v>20</v>
      </c>
      <c r="G30" s="75">
        <v>2</v>
      </c>
      <c r="H30" s="75">
        <v>0</v>
      </c>
      <c r="I30" s="75">
        <v>2</v>
      </c>
      <c r="J30" s="75">
        <v>3</v>
      </c>
      <c r="K30" s="75">
        <v>0</v>
      </c>
      <c r="L30" s="75">
        <v>3</v>
      </c>
      <c r="M30" s="75">
        <v>3</v>
      </c>
      <c r="N30" s="75">
        <v>7</v>
      </c>
      <c r="O30" s="75">
        <v>0</v>
      </c>
      <c r="P30" s="74">
        <f t="shared" si="1"/>
        <v>99.025974025974023</v>
      </c>
      <c r="Q30" s="75">
        <v>4</v>
      </c>
      <c r="R30" s="274" t="s">
        <v>232</v>
      </c>
      <c r="S30" s="200"/>
    </row>
    <row r="31" spans="1:19" s="62" customFormat="1" ht="18" customHeight="1">
      <c r="A31" s="199">
        <v>103</v>
      </c>
      <c r="B31" s="81">
        <v>4</v>
      </c>
      <c r="C31" s="72" t="s">
        <v>75</v>
      </c>
      <c r="D31" s="73">
        <v>1664</v>
      </c>
      <c r="E31" s="75">
        <f t="shared" si="0"/>
        <v>4</v>
      </c>
      <c r="F31" s="75">
        <v>24</v>
      </c>
      <c r="G31" s="75">
        <v>2</v>
      </c>
      <c r="H31" s="75">
        <v>1</v>
      </c>
      <c r="I31" s="75">
        <v>3</v>
      </c>
      <c r="J31" s="75">
        <v>4</v>
      </c>
      <c r="K31" s="75">
        <v>0</v>
      </c>
      <c r="L31" s="75">
        <v>2</v>
      </c>
      <c r="M31" s="75">
        <v>2</v>
      </c>
      <c r="N31" s="75">
        <v>10</v>
      </c>
      <c r="O31" s="75">
        <v>0</v>
      </c>
      <c r="P31" s="74">
        <f t="shared" si="1"/>
        <v>98.918269230769226</v>
      </c>
      <c r="Q31" s="75">
        <v>5</v>
      </c>
      <c r="R31" s="273" t="s">
        <v>231</v>
      </c>
      <c r="S31" s="200"/>
    </row>
    <row r="32" spans="1:19" s="62" customFormat="1" ht="18" customHeight="1">
      <c r="A32" s="199">
        <v>22</v>
      </c>
      <c r="B32" s="81">
        <v>1</v>
      </c>
      <c r="C32" s="72" t="s">
        <v>28</v>
      </c>
      <c r="D32" s="73">
        <v>1941</v>
      </c>
      <c r="E32" s="75">
        <f t="shared" si="0"/>
        <v>4</v>
      </c>
      <c r="F32" s="75">
        <v>33</v>
      </c>
      <c r="G32" s="75">
        <v>5</v>
      </c>
      <c r="H32" s="75">
        <v>0</v>
      </c>
      <c r="I32" s="75">
        <v>0</v>
      </c>
      <c r="J32" s="75">
        <v>5</v>
      </c>
      <c r="K32" s="75">
        <v>0</v>
      </c>
      <c r="L32" s="75">
        <v>7</v>
      </c>
      <c r="M32" s="75">
        <v>4</v>
      </c>
      <c r="N32" s="75">
        <v>12</v>
      </c>
      <c r="O32" s="75">
        <v>0</v>
      </c>
      <c r="P32" s="74">
        <f t="shared" si="1"/>
        <v>98.660484286450284</v>
      </c>
      <c r="Q32" s="75">
        <v>6</v>
      </c>
      <c r="R32" s="274" t="s">
        <v>232</v>
      </c>
      <c r="S32" s="200"/>
    </row>
    <row r="33" spans="1:19" s="62" customFormat="1" ht="18" customHeight="1">
      <c r="A33" s="199">
        <v>16</v>
      </c>
      <c r="B33" s="81">
        <v>1</v>
      </c>
      <c r="C33" s="72" t="s">
        <v>24</v>
      </c>
      <c r="D33" s="73">
        <v>1903</v>
      </c>
      <c r="E33" s="75">
        <f t="shared" si="0"/>
        <v>4</v>
      </c>
      <c r="F33" s="75">
        <v>37</v>
      </c>
      <c r="G33" s="75">
        <v>0</v>
      </c>
      <c r="H33" s="75">
        <v>0</v>
      </c>
      <c r="I33" s="75">
        <v>1</v>
      </c>
      <c r="J33" s="75">
        <v>1</v>
      </c>
      <c r="K33" s="75">
        <v>0</v>
      </c>
      <c r="L33" s="75">
        <v>8</v>
      </c>
      <c r="M33" s="75">
        <v>14</v>
      </c>
      <c r="N33" s="75">
        <v>13</v>
      </c>
      <c r="O33" s="75">
        <v>0</v>
      </c>
      <c r="P33" s="74">
        <f t="shared" si="1"/>
        <v>98.528638991066742</v>
      </c>
      <c r="Q33" s="75">
        <v>7</v>
      </c>
      <c r="R33" s="273" t="s">
        <v>231</v>
      </c>
      <c r="S33" s="200"/>
    </row>
    <row r="34" spans="1:19" s="62" customFormat="1" ht="18" customHeight="1">
      <c r="A34" s="199">
        <v>14</v>
      </c>
      <c r="B34" s="81">
        <v>1</v>
      </c>
      <c r="C34" s="72" t="s">
        <v>23</v>
      </c>
      <c r="D34" s="73">
        <v>1876</v>
      </c>
      <c r="E34" s="75">
        <f t="shared" si="0"/>
        <v>4</v>
      </c>
      <c r="F34" s="75">
        <v>52</v>
      </c>
      <c r="G34" s="75">
        <v>3</v>
      </c>
      <c r="H34" s="75">
        <v>0</v>
      </c>
      <c r="I34" s="75">
        <v>4</v>
      </c>
      <c r="J34" s="75">
        <v>11</v>
      </c>
      <c r="K34" s="75">
        <v>2</v>
      </c>
      <c r="L34" s="75">
        <v>11</v>
      </c>
      <c r="M34" s="75">
        <v>7</v>
      </c>
      <c r="N34" s="75">
        <v>14</v>
      </c>
      <c r="O34" s="75">
        <v>0</v>
      </c>
      <c r="P34" s="74">
        <f t="shared" si="1"/>
        <v>98.134328358208961</v>
      </c>
      <c r="Q34" s="75">
        <v>8</v>
      </c>
      <c r="R34" s="273" t="s">
        <v>231</v>
      </c>
      <c r="S34" s="200"/>
    </row>
    <row r="35" spans="1:19" s="62" customFormat="1" ht="18" customHeight="1">
      <c r="A35" s="199">
        <v>95</v>
      </c>
      <c r="B35" s="81">
        <v>3</v>
      </c>
      <c r="C35" s="72" t="s">
        <v>9</v>
      </c>
      <c r="D35" s="73">
        <v>1601</v>
      </c>
      <c r="E35" s="75">
        <f t="shared" si="0"/>
        <v>4</v>
      </c>
      <c r="F35" s="75">
        <v>36</v>
      </c>
      <c r="G35" s="75">
        <v>5</v>
      </c>
      <c r="H35" s="75">
        <v>0</v>
      </c>
      <c r="I35" s="75">
        <v>0</v>
      </c>
      <c r="J35" s="75">
        <v>3</v>
      </c>
      <c r="K35" s="75">
        <v>0</v>
      </c>
      <c r="L35" s="75">
        <v>1</v>
      </c>
      <c r="M35" s="75">
        <v>13</v>
      </c>
      <c r="N35" s="75">
        <v>13</v>
      </c>
      <c r="O35" s="75">
        <v>1</v>
      </c>
      <c r="P35" s="74">
        <f t="shared" si="1"/>
        <v>97.813866333541526</v>
      </c>
      <c r="Q35" s="75">
        <v>9</v>
      </c>
      <c r="R35" s="274" t="s">
        <v>232</v>
      </c>
      <c r="S35" s="200"/>
    </row>
    <row r="36" spans="1:19" s="62" customFormat="1" ht="18" customHeight="1" thickBot="1">
      <c r="A36" s="201">
        <v>84</v>
      </c>
      <c r="B36" s="80">
        <v>2</v>
      </c>
      <c r="C36" s="76" t="s">
        <v>36</v>
      </c>
      <c r="D36" s="77">
        <v>1994</v>
      </c>
      <c r="E36" s="79">
        <f t="shared" si="0"/>
        <v>4</v>
      </c>
      <c r="F36" s="79">
        <v>133</v>
      </c>
      <c r="G36" s="79">
        <v>5</v>
      </c>
      <c r="H36" s="79">
        <v>0</v>
      </c>
      <c r="I36" s="79">
        <v>5</v>
      </c>
      <c r="J36" s="79">
        <v>18</v>
      </c>
      <c r="K36" s="79">
        <v>0</v>
      </c>
      <c r="L36" s="79">
        <v>33</v>
      </c>
      <c r="M36" s="79">
        <v>28</v>
      </c>
      <c r="N36" s="79">
        <v>43</v>
      </c>
      <c r="O36" s="79">
        <v>1</v>
      </c>
      <c r="P36" s="78">
        <f t="shared" si="1"/>
        <v>95.235707121364086</v>
      </c>
      <c r="Q36" s="79">
        <v>10</v>
      </c>
      <c r="R36" s="277" t="s">
        <v>231</v>
      </c>
      <c r="S36" s="202"/>
    </row>
    <row r="37" spans="1:19" s="62" customFormat="1" ht="18" customHeight="1" thickTop="1">
      <c r="A37" s="82">
        <v>105</v>
      </c>
      <c r="B37" s="83">
        <v>5</v>
      </c>
      <c r="C37" s="84" t="s">
        <v>197</v>
      </c>
      <c r="D37" s="85">
        <v>1112</v>
      </c>
      <c r="E37" s="87">
        <f t="shared" si="0"/>
        <v>3</v>
      </c>
      <c r="F37" s="87">
        <v>0</v>
      </c>
      <c r="G37" s="87">
        <v>0</v>
      </c>
      <c r="H37" s="87">
        <v>0</v>
      </c>
      <c r="I37" s="87">
        <v>0</v>
      </c>
      <c r="J37" s="87">
        <v>0</v>
      </c>
      <c r="K37" s="87">
        <v>0</v>
      </c>
      <c r="L37" s="87">
        <v>0</v>
      </c>
      <c r="M37" s="87">
        <v>0</v>
      </c>
      <c r="N37" s="87">
        <v>0</v>
      </c>
      <c r="O37" s="87">
        <v>0</v>
      </c>
      <c r="P37" s="86">
        <f t="shared" si="1"/>
        <v>100</v>
      </c>
      <c r="Q37" s="87">
        <v>1</v>
      </c>
      <c r="R37" s="272" t="s">
        <v>231</v>
      </c>
      <c r="S37" s="204"/>
    </row>
    <row r="38" spans="1:19" s="62" customFormat="1" ht="18" customHeight="1">
      <c r="A38" s="199">
        <v>23</v>
      </c>
      <c r="B38" s="81">
        <v>2</v>
      </c>
      <c r="C38" s="72" t="s">
        <v>118</v>
      </c>
      <c r="D38" s="73">
        <v>1498</v>
      </c>
      <c r="E38" s="75">
        <f t="shared" si="0"/>
        <v>3</v>
      </c>
      <c r="F38" s="75">
        <v>4</v>
      </c>
      <c r="G38" s="75">
        <v>1</v>
      </c>
      <c r="H38" s="75">
        <v>0</v>
      </c>
      <c r="I38" s="75">
        <v>0</v>
      </c>
      <c r="J38" s="75">
        <v>1</v>
      </c>
      <c r="K38" s="75">
        <v>0</v>
      </c>
      <c r="L38" s="75">
        <v>1</v>
      </c>
      <c r="M38" s="75">
        <v>0</v>
      </c>
      <c r="N38" s="75">
        <v>1</v>
      </c>
      <c r="O38" s="75">
        <v>0</v>
      </c>
      <c r="P38" s="74">
        <f t="shared" si="1"/>
        <v>99.799732977303066</v>
      </c>
      <c r="Q38" s="75">
        <v>2</v>
      </c>
      <c r="R38" s="273" t="s">
        <v>231</v>
      </c>
      <c r="S38" s="200"/>
    </row>
    <row r="39" spans="1:19" s="62" customFormat="1" ht="18" customHeight="1">
      <c r="A39" s="199">
        <v>8</v>
      </c>
      <c r="B39" s="81">
        <v>1</v>
      </c>
      <c r="C39" s="72" t="s">
        <v>19</v>
      </c>
      <c r="D39" s="73">
        <v>1056</v>
      </c>
      <c r="E39" s="75">
        <f t="shared" si="0"/>
        <v>3</v>
      </c>
      <c r="F39" s="75">
        <v>5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3</v>
      </c>
      <c r="M39" s="75">
        <v>0</v>
      </c>
      <c r="N39" s="75">
        <v>2</v>
      </c>
      <c r="O39" s="75">
        <v>0</v>
      </c>
      <c r="P39" s="74">
        <f t="shared" si="1"/>
        <v>99.810606060606062</v>
      </c>
      <c r="Q39" s="75">
        <v>2</v>
      </c>
      <c r="R39" s="274" t="s">
        <v>232</v>
      </c>
      <c r="S39" s="200"/>
    </row>
    <row r="40" spans="1:19" s="62" customFormat="1" ht="18" customHeight="1">
      <c r="A40" s="279">
        <v>107</v>
      </c>
      <c r="B40" s="280">
        <v>6</v>
      </c>
      <c r="C40" s="281" t="s">
        <v>175</v>
      </c>
      <c r="D40" s="282">
        <v>1491</v>
      </c>
      <c r="E40" s="283">
        <f t="shared" si="0"/>
        <v>3</v>
      </c>
      <c r="F40" s="283">
        <v>9</v>
      </c>
      <c r="G40" s="283">
        <v>1</v>
      </c>
      <c r="H40" s="283">
        <v>0</v>
      </c>
      <c r="I40" s="283">
        <v>1</v>
      </c>
      <c r="J40" s="283">
        <v>3</v>
      </c>
      <c r="K40" s="283">
        <v>0</v>
      </c>
      <c r="L40" s="283">
        <v>3</v>
      </c>
      <c r="M40" s="283">
        <v>0</v>
      </c>
      <c r="N40" s="283">
        <v>1</v>
      </c>
      <c r="O40" s="283">
        <v>0</v>
      </c>
      <c r="P40" s="284">
        <f t="shared" si="1"/>
        <v>99.664654594232061</v>
      </c>
      <c r="Q40" s="283">
        <v>3</v>
      </c>
      <c r="R40" s="285" t="s">
        <v>243</v>
      </c>
      <c r="S40" s="286"/>
    </row>
    <row r="41" spans="1:19" s="62" customFormat="1" ht="18" customHeight="1">
      <c r="A41" s="199">
        <v>18</v>
      </c>
      <c r="B41" s="81">
        <v>1</v>
      </c>
      <c r="C41" s="72" t="s">
        <v>25</v>
      </c>
      <c r="D41" s="73">
        <v>1279</v>
      </c>
      <c r="E41" s="75">
        <f t="shared" si="0"/>
        <v>3</v>
      </c>
      <c r="F41" s="75">
        <v>13</v>
      </c>
      <c r="G41" s="75">
        <v>1</v>
      </c>
      <c r="H41" s="75">
        <v>0</v>
      </c>
      <c r="I41" s="75">
        <v>0</v>
      </c>
      <c r="J41" s="75">
        <v>1</v>
      </c>
      <c r="K41" s="75">
        <v>0</v>
      </c>
      <c r="L41" s="75">
        <v>7</v>
      </c>
      <c r="M41" s="75">
        <v>1</v>
      </c>
      <c r="N41" s="75">
        <v>3</v>
      </c>
      <c r="O41" s="75">
        <v>0</v>
      </c>
      <c r="P41" s="74">
        <f t="shared" si="1"/>
        <v>99.530883502736515</v>
      </c>
      <c r="Q41" s="75">
        <v>4</v>
      </c>
      <c r="R41" s="273" t="s">
        <v>231</v>
      </c>
      <c r="S41" s="200"/>
    </row>
    <row r="42" spans="1:19" s="62" customFormat="1" ht="18" customHeight="1">
      <c r="A42" s="199">
        <v>106</v>
      </c>
      <c r="B42" s="81">
        <v>6</v>
      </c>
      <c r="C42" s="72" t="s">
        <v>77</v>
      </c>
      <c r="D42" s="73">
        <v>1010</v>
      </c>
      <c r="E42" s="75">
        <f t="shared" si="0"/>
        <v>3</v>
      </c>
      <c r="F42" s="75">
        <v>11</v>
      </c>
      <c r="G42" s="75">
        <v>2</v>
      </c>
      <c r="H42" s="75">
        <v>0</v>
      </c>
      <c r="I42" s="75">
        <v>0</v>
      </c>
      <c r="J42" s="75">
        <v>1</v>
      </c>
      <c r="K42" s="75">
        <v>0</v>
      </c>
      <c r="L42" s="75">
        <v>5</v>
      </c>
      <c r="M42" s="75">
        <v>0</v>
      </c>
      <c r="N42" s="75">
        <v>3</v>
      </c>
      <c r="O42" s="75">
        <v>0</v>
      </c>
      <c r="P42" s="74">
        <f t="shared" si="1"/>
        <v>99.405940594059402</v>
      </c>
      <c r="Q42" s="75">
        <v>5</v>
      </c>
      <c r="R42" s="273" t="s">
        <v>231</v>
      </c>
      <c r="S42" s="200"/>
    </row>
    <row r="43" spans="1:19" s="62" customFormat="1" ht="18" customHeight="1">
      <c r="A43" s="199">
        <v>97</v>
      </c>
      <c r="B43" s="81">
        <v>3</v>
      </c>
      <c r="C43" s="72" t="s">
        <v>11</v>
      </c>
      <c r="D43" s="73">
        <v>1262</v>
      </c>
      <c r="E43" s="75">
        <f t="shared" si="0"/>
        <v>3</v>
      </c>
      <c r="F43" s="75">
        <v>10</v>
      </c>
      <c r="G43" s="75">
        <v>3</v>
      </c>
      <c r="H43" s="75">
        <v>0</v>
      </c>
      <c r="I43" s="75">
        <v>1</v>
      </c>
      <c r="J43" s="75">
        <v>0</v>
      </c>
      <c r="K43" s="75">
        <v>0</v>
      </c>
      <c r="L43" s="75">
        <v>1</v>
      </c>
      <c r="M43" s="75">
        <v>0</v>
      </c>
      <c r="N43" s="75">
        <v>5</v>
      </c>
      <c r="O43" s="75">
        <v>0</v>
      </c>
      <c r="P43" s="74">
        <f t="shared" si="1"/>
        <v>99.366085578446899</v>
      </c>
      <c r="Q43" s="75">
        <v>5</v>
      </c>
      <c r="R43" s="273" t="s">
        <v>231</v>
      </c>
      <c r="S43" s="200"/>
    </row>
    <row r="44" spans="1:19" s="62" customFormat="1" ht="18" customHeight="1">
      <c r="A44" s="199">
        <v>10</v>
      </c>
      <c r="B44" s="81">
        <v>1</v>
      </c>
      <c r="C44" s="72" t="s">
        <v>20</v>
      </c>
      <c r="D44" s="73">
        <v>1026</v>
      </c>
      <c r="E44" s="75">
        <f t="shared" si="0"/>
        <v>3</v>
      </c>
      <c r="F44" s="75">
        <v>16</v>
      </c>
      <c r="G44" s="75">
        <v>0</v>
      </c>
      <c r="H44" s="75">
        <v>0</v>
      </c>
      <c r="I44" s="75">
        <v>0</v>
      </c>
      <c r="J44" s="75">
        <v>3</v>
      </c>
      <c r="K44" s="75">
        <v>0</v>
      </c>
      <c r="L44" s="75">
        <v>9</v>
      </c>
      <c r="M44" s="75">
        <v>0</v>
      </c>
      <c r="N44" s="75">
        <v>3</v>
      </c>
      <c r="O44" s="75">
        <v>1</v>
      </c>
      <c r="P44" s="74">
        <f t="shared" si="1"/>
        <v>99.317738791423011</v>
      </c>
      <c r="Q44" s="75">
        <v>6</v>
      </c>
      <c r="R44" s="273" t="s">
        <v>231</v>
      </c>
      <c r="S44" s="200"/>
    </row>
    <row r="45" spans="1:19" s="62" customFormat="1" ht="18" customHeight="1">
      <c r="A45" s="199">
        <v>100</v>
      </c>
      <c r="B45" s="81">
        <v>3</v>
      </c>
      <c r="C45" s="72" t="s">
        <v>14</v>
      </c>
      <c r="D45" s="73">
        <v>1456</v>
      </c>
      <c r="E45" s="75">
        <f t="shared" si="0"/>
        <v>3</v>
      </c>
      <c r="F45" s="75">
        <v>15</v>
      </c>
      <c r="G45" s="75">
        <v>1</v>
      </c>
      <c r="H45" s="75">
        <v>0</v>
      </c>
      <c r="I45" s="75">
        <v>0</v>
      </c>
      <c r="J45" s="75">
        <v>5</v>
      </c>
      <c r="K45" s="75">
        <v>0</v>
      </c>
      <c r="L45" s="75">
        <v>2</v>
      </c>
      <c r="M45" s="75">
        <v>0</v>
      </c>
      <c r="N45" s="75">
        <v>7</v>
      </c>
      <c r="O45" s="75">
        <v>0</v>
      </c>
      <c r="P45" s="74">
        <f t="shared" si="1"/>
        <v>99.107142857142861</v>
      </c>
      <c r="Q45" s="75">
        <v>7</v>
      </c>
      <c r="R45" s="273" t="s">
        <v>231</v>
      </c>
      <c r="S45" s="200"/>
    </row>
    <row r="46" spans="1:19" s="62" customFormat="1" ht="18" customHeight="1">
      <c r="A46" s="199">
        <v>62</v>
      </c>
      <c r="B46" s="81">
        <v>2</v>
      </c>
      <c r="C46" s="72" t="s">
        <v>66</v>
      </c>
      <c r="D46" s="73">
        <v>1325</v>
      </c>
      <c r="E46" s="75">
        <f t="shared" si="0"/>
        <v>3</v>
      </c>
      <c r="F46" s="75">
        <v>21</v>
      </c>
      <c r="G46" s="75">
        <v>2</v>
      </c>
      <c r="H46" s="75">
        <v>0</v>
      </c>
      <c r="I46" s="75">
        <v>2</v>
      </c>
      <c r="J46" s="75">
        <v>3</v>
      </c>
      <c r="K46" s="75">
        <v>0</v>
      </c>
      <c r="L46" s="75">
        <v>6</v>
      </c>
      <c r="M46" s="75">
        <v>2</v>
      </c>
      <c r="N46" s="75">
        <v>6</v>
      </c>
      <c r="O46" s="75">
        <v>0</v>
      </c>
      <c r="P46" s="74">
        <f t="shared" si="1"/>
        <v>99.018867924528294</v>
      </c>
      <c r="Q46" s="75">
        <v>8</v>
      </c>
      <c r="R46" s="273" t="s">
        <v>231</v>
      </c>
      <c r="S46" s="200"/>
    </row>
    <row r="47" spans="1:19" s="62" customFormat="1" ht="18" customHeight="1">
      <c r="A47" s="199">
        <v>61</v>
      </c>
      <c r="B47" s="81">
        <v>2</v>
      </c>
      <c r="C47" s="72" t="s">
        <v>93</v>
      </c>
      <c r="D47" s="73">
        <v>1214</v>
      </c>
      <c r="E47" s="75">
        <f t="shared" si="0"/>
        <v>3</v>
      </c>
      <c r="F47" s="75">
        <v>19</v>
      </c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1</v>
      </c>
      <c r="M47" s="75">
        <v>5</v>
      </c>
      <c r="N47" s="75">
        <v>13</v>
      </c>
      <c r="O47" s="75">
        <v>0</v>
      </c>
      <c r="P47" s="74">
        <f t="shared" si="1"/>
        <v>98.517298187808905</v>
      </c>
      <c r="Q47" s="75">
        <v>9</v>
      </c>
      <c r="R47" s="274" t="s">
        <v>232</v>
      </c>
      <c r="S47" s="200"/>
    </row>
    <row r="48" spans="1:19" s="62" customFormat="1" ht="18" customHeight="1">
      <c r="A48" s="199">
        <v>27</v>
      </c>
      <c r="B48" s="81">
        <v>2</v>
      </c>
      <c r="C48" s="72" t="s">
        <v>85</v>
      </c>
      <c r="D48" s="73">
        <v>1471</v>
      </c>
      <c r="E48" s="75">
        <f t="shared" si="0"/>
        <v>3</v>
      </c>
      <c r="F48" s="75">
        <v>29</v>
      </c>
      <c r="G48" s="75">
        <v>0</v>
      </c>
      <c r="H48" s="75">
        <v>1</v>
      </c>
      <c r="I48" s="75">
        <v>0</v>
      </c>
      <c r="J48" s="75">
        <v>1</v>
      </c>
      <c r="K48" s="75">
        <v>0</v>
      </c>
      <c r="L48" s="75">
        <v>3</v>
      </c>
      <c r="M48" s="75">
        <v>8</v>
      </c>
      <c r="N48" s="75">
        <v>15</v>
      </c>
      <c r="O48" s="75">
        <v>1</v>
      </c>
      <c r="P48" s="74">
        <f t="shared" si="1"/>
        <v>98.30047586675731</v>
      </c>
      <c r="Q48" s="75">
        <v>10</v>
      </c>
      <c r="R48" s="274" t="s">
        <v>232</v>
      </c>
      <c r="S48" s="200"/>
    </row>
    <row r="49" spans="1:19" s="62" customFormat="1" ht="18" customHeight="1" thickBot="1">
      <c r="A49" s="201">
        <v>82</v>
      </c>
      <c r="B49" s="80">
        <v>2</v>
      </c>
      <c r="C49" s="76" t="s">
        <v>34</v>
      </c>
      <c r="D49" s="77">
        <v>1072</v>
      </c>
      <c r="E49" s="79">
        <f t="shared" si="0"/>
        <v>3</v>
      </c>
      <c r="F49" s="79">
        <v>22</v>
      </c>
      <c r="G49" s="79">
        <v>2</v>
      </c>
      <c r="H49" s="79">
        <v>0</v>
      </c>
      <c r="I49" s="79">
        <v>1</v>
      </c>
      <c r="J49" s="79">
        <v>4</v>
      </c>
      <c r="K49" s="79">
        <v>0</v>
      </c>
      <c r="L49" s="79">
        <v>2</v>
      </c>
      <c r="M49" s="79">
        <v>8</v>
      </c>
      <c r="N49" s="79">
        <v>5</v>
      </c>
      <c r="O49" s="79">
        <v>0</v>
      </c>
      <c r="P49" s="78">
        <f t="shared" si="1"/>
        <v>98.227611940298516</v>
      </c>
      <c r="Q49" s="79">
        <v>11</v>
      </c>
      <c r="R49" s="277" t="s">
        <v>231</v>
      </c>
      <c r="S49" s="202"/>
    </row>
    <row r="50" spans="1:19" s="62" customFormat="1" ht="18" customHeight="1" thickTop="1">
      <c r="A50" s="82">
        <v>102</v>
      </c>
      <c r="B50" s="83">
        <v>4</v>
      </c>
      <c r="C50" s="84" t="s">
        <v>74</v>
      </c>
      <c r="D50" s="85">
        <v>647</v>
      </c>
      <c r="E50" s="87">
        <f t="shared" si="0"/>
        <v>2</v>
      </c>
      <c r="F50" s="87">
        <v>2</v>
      </c>
      <c r="G50" s="87">
        <v>0</v>
      </c>
      <c r="H50" s="87">
        <v>0</v>
      </c>
      <c r="I50" s="87">
        <v>0</v>
      </c>
      <c r="J50" s="87">
        <v>0</v>
      </c>
      <c r="K50" s="87">
        <v>0</v>
      </c>
      <c r="L50" s="87">
        <v>2</v>
      </c>
      <c r="M50" s="87">
        <v>0</v>
      </c>
      <c r="N50" s="87">
        <v>0</v>
      </c>
      <c r="O50" s="87">
        <v>0</v>
      </c>
      <c r="P50" s="86">
        <f t="shared" si="1"/>
        <v>100</v>
      </c>
      <c r="Q50" s="87">
        <v>1</v>
      </c>
      <c r="R50" s="272" t="s">
        <v>231</v>
      </c>
      <c r="S50" s="204"/>
    </row>
    <row r="51" spans="1:19" s="62" customFormat="1" ht="18" customHeight="1">
      <c r="A51" s="88">
        <v>80</v>
      </c>
      <c r="B51" s="89">
        <v>2</v>
      </c>
      <c r="C51" s="90" t="s">
        <v>72</v>
      </c>
      <c r="D51" s="91">
        <v>524</v>
      </c>
      <c r="E51" s="93">
        <f t="shared" si="0"/>
        <v>2</v>
      </c>
      <c r="F51" s="93">
        <v>3</v>
      </c>
      <c r="G51" s="93">
        <v>0</v>
      </c>
      <c r="H51" s="93">
        <v>0</v>
      </c>
      <c r="I51" s="93">
        <v>1</v>
      </c>
      <c r="J51" s="93">
        <v>0</v>
      </c>
      <c r="K51" s="93">
        <v>0</v>
      </c>
      <c r="L51" s="93">
        <v>2</v>
      </c>
      <c r="M51" s="93">
        <v>0</v>
      </c>
      <c r="N51" s="93">
        <v>0</v>
      </c>
      <c r="O51" s="93">
        <v>0</v>
      </c>
      <c r="P51" s="92">
        <f t="shared" si="1"/>
        <v>100</v>
      </c>
      <c r="Q51" s="93">
        <v>1</v>
      </c>
      <c r="R51" s="273" t="s">
        <v>231</v>
      </c>
      <c r="S51" s="205"/>
    </row>
    <row r="52" spans="1:19" s="62" customFormat="1" ht="18" customHeight="1">
      <c r="A52" s="88">
        <v>85</v>
      </c>
      <c r="B52" s="89">
        <v>2</v>
      </c>
      <c r="C52" s="90" t="s">
        <v>73</v>
      </c>
      <c r="D52" s="91">
        <v>531</v>
      </c>
      <c r="E52" s="93">
        <f t="shared" si="0"/>
        <v>2</v>
      </c>
      <c r="F52" s="93">
        <v>0</v>
      </c>
      <c r="G52" s="93">
        <v>0</v>
      </c>
      <c r="H52" s="93">
        <v>0</v>
      </c>
      <c r="I52" s="93">
        <v>0</v>
      </c>
      <c r="J52" s="93">
        <v>0</v>
      </c>
      <c r="K52" s="93">
        <v>0</v>
      </c>
      <c r="L52" s="93">
        <v>0</v>
      </c>
      <c r="M52" s="93">
        <v>0</v>
      </c>
      <c r="N52" s="93">
        <v>0</v>
      </c>
      <c r="O52" s="93">
        <v>0</v>
      </c>
      <c r="P52" s="92">
        <f t="shared" si="1"/>
        <v>100</v>
      </c>
      <c r="Q52" s="93">
        <v>1</v>
      </c>
      <c r="R52" s="273" t="s">
        <v>231</v>
      </c>
      <c r="S52" s="205"/>
    </row>
    <row r="53" spans="1:19" s="62" customFormat="1" ht="18" customHeight="1">
      <c r="A53" s="199">
        <v>24</v>
      </c>
      <c r="B53" s="81">
        <v>2</v>
      </c>
      <c r="C53" s="72" t="s">
        <v>98</v>
      </c>
      <c r="D53" s="73">
        <v>535</v>
      </c>
      <c r="E53" s="75">
        <f t="shared" si="0"/>
        <v>2</v>
      </c>
      <c r="F53" s="75">
        <v>1</v>
      </c>
      <c r="G53" s="75">
        <v>0</v>
      </c>
      <c r="H53" s="75">
        <v>0</v>
      </c>
      <c r="I53" s="75">
        <v>0</v>
      </c>
      <c r="J53" s="75">
        <v>1</v>
      </c>
      <c r="K53" s="75">
        <v>0</v>
      </c>
      <c r="L53" s="75">
        <v>0</v>
      </c>
      <c r="M53" s="75">
        <v>0</v>
      </c>
      <c r="N53" s="75">
        <v>0</v>
      </c>
      <c r="O53" s="75">
        <v>0</v>
      </c>
      <c r="P53" s="74">
        <f t="shared" si="1"/>
        <v>99.813084112149525</v>
      </c>
      <c r="Q53" s="75">
        <v>2</v>
      </c>
      <c r="R53" s="273" t="s">
        <v>231</v>
      </c>
      <c r="S53" s="200"/>
    </row>
    <row r="54" spans="1:19" s="62" customFormat="1" ht="18" customHeight="1">
      <c r="A54" s="199">
        <v>75</v>
      </c>
      <c r="B54" s="81">
        <v>2</v>
      </c>
      <c r="C54" s="72" t="s">
        <v>69</v>
      </c>
      <c r="D54" s="73">
        <v>565</v>
      </c>
      <c r="E54" s="75">
        <f t="shared" si="0"/>
        <v>2</v>
      </c>
      <c r="F54" s="75">
        <v>2</v>
      </c>
      <c r="G54" s="75">
        <v>0</v>
      </c>
      <c r="H54" s="75">
        <v>0</v>
      </c>
      <c r="I54" s="75">
        <v>0</v>
      </c>
      <c r="J54" s="75">
        <v>0</v>
      </c>
      <c r="K54" s="75">
        <v>0</v>
      </c>
      <c r="L54" s="75">
        <v>1</v>
      </c>
      <c r="M54" s="75">
        <v>0</v>
      </c>
      <c r="N54" s="75">
        <v>1</v>
      </c>
      <c r="O54" s="75">
        <v>0</v>
      </c>
      <c r="P54" s="74">
        <f t="shared" si="1"/>
        <v>99.823008849557525</v>
      </c>
      <c r="Q54" s="75">
        <v>2</v>
      </c>
      <c r="R54" s="273" t="s">
        <v>231</v>
      </c>
      <c r="S54" s="200"/>
    </row>
    <row r="55" spans="1:19" s="62" customFormat="1" ht="18" customHeight="1">
      <c r="A55" s="199">
        <v>111</v>
      </c>
      <c r="B55" s="81">
        <v>6</v>
      </c>
      <c r="C55" s="72" t="s">
        <v>81</v>
      </c>
      <c r="D55" s="73">
        <v>999</v>
      </c>
      <c r="E55" s="75">
        <f t="shared" si="0"/>
        <v>2</v>
      </c>
      <c r="F55" s="75">
        <v>3</v>
      </c>
      <c r="G55" s="75">
        <v>0</v>
      </c>
      <c r="H55" s="75">
        <v>0</v>
      </c>
      <c r="I55" s="75">
        <v>0</v>
      </c>
      <c r="J55" s="75">
        <v>0</v>
      </c>
      <c r="K55" s="75">
        <v>0</v>
      </c>
      <c r="L55" s="75">
        <v>1</v>
      </c>
      <c r="M55" s="75">
        <v>0</v>
      </c>
      <c r="N55" s="75">
        <v>2</v>
      </c>
      <c r="O55" s="75">
        <v>0</v>
      </c>
      <c r="P55" s="74">
        <f t="shared" si="1"/>
        <v>99.7997997997998</v>
      </c>
      <c r="Q55" s="75">
        <v>2</v>
      </c>
      <c r="R55" s="273" t="s">
        <v>231</v>
      </c>
      <c r="S55" s="200"/>
    </row>
    <row r="56" spans="1:19" s="62" customFormat="1" ht="18" customHeight="1">
      <c r="A56" s="199">
        <v>112</v>
      </c>
      <c r="B56" s="81">
        <v>6</v>
      </c>
      <c r="C56" s="72" t="s">
        <v>35</v>
      </c>
      <c r="D56" s="73">
        <v>563</v>
      </c>
      <c r="E56" s="75">
        <f t="shared" si="0"/>
        <v>2</v>
      </c>
      <c r="F56" s="75">
        <v>2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1</v>
      </c>
      <c r="M56" s="75">
        <v>0</v>
      </c>
      <c r="N56" s="75">
        <v>1</v>
      </c>
      <c r="O56" s="75">
        <v>0</v>
      </c>
      <c r="P56" s="74">
        <f t="shared" si="1"/>
        <v>99.822380106571941</v>
      </c>
      <c r="Q56" s="75">
        <v>2</v>
      </c>
      <c r="R56" s="274" t="s">
        <v>232</v>
      </c>
      <c r="S56" s="200"/>
    </row>
    <row r="57" spans="1:19" s="62" customFormat="1" ht="18" customHeight="1">
      <c r="A57" s="199">
        <v>108</v>
      </c>
      <c r="B57" s="81">
        <v>6</v>
      </c>
      <c r="C57" s="72" t="s">
        <v>78</v>
      </c>
      <c r="D57" s="73">
        <v>667</v>
      </c>
      <c r="E57" s="75">
        <f t="shared" si="0"/>
        <v>2</v>
      </c>
      <c r="F57" s="75">
        <v>17</v>
      </c>
      <c r="G57" s="75">
        <v>0</v>
      </c>
      <c r="H57" s="75">
        <v>1</v>
      </c>
      <c r="I57" s="75">
        <v>3</v>
      </c>
      <c r="J57" s="75">
        <v>0</v>
      </c>
      <c r="K57" s="75">
        <v>0</v>
      </c>
      <c r="L57" s="75">
        <v>11</v>
      </c>
      <c r="M57" s="75">
        <v>1</v>
      </c>
      <c r="N57" s="75">
        <v>1</v>
      </c>
      <c r="O57" s="75">
        <v>0</v>
      </c>
      <c r="P57" s="74">
        <f t="shared" si="1"/>
        <v>99.700149925037479</v>
      </c>
      <c r="Q57" s="75">
        <v>3</v>
      </c>
      <c r="R57" s="273" t="s">
        <v>231</v>
      </c>
      <c r="S57" s="200"/>
    </row>
    <row r="58" spans="1:19" s="62" customFormat="1" ht="18" customHeight="1">
      <c r="A58" s="199">
        <v>73</v>
      </c>
      <c r="B58" s="81">
        <v>2</v>
      </c>
      <c r="C58" s="72" t="s">
        <v>43</v>
      </c>
      <c r="D58" s="73">
        <v>597</v>
      </c>
      <c r="E58" s="75">
        <f t="shared" si="0"/>
        <v>2</v>
      </c>
      <c r="F58" s="75">
        <v>8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v>6</v>
      </c>
      <c r="M58" s="75">
        <v>0</v>
      </c>
      <c r="N58" s="75">
        <v>2</v>
      </c>
      <c r="O58" s="75">
        <v>0</v>
      </c>
      <c r="P58" s="74">
        <f t="shared" si="1"/>
        <v>99.664991624790616</v>
      </c>
      <c r="Q58" s="75">
        <v>3</v>
      </c>
      <c r="R58" s="273" t="s">
        <v>231</v>
      </c>
      <c r="S58" s="200"/>
    </row>
    <row r="59" spans="1:19" s="62" customFormat="1" ht="18" customHeight="1">
      <c r="A59" s="199">
        <v>71</v>
      </c>
      <c r="B59" s="81">
        <v>2</v>
      </c>
      <c r="C59" s="72" t="s">
        <v>48</v>
      </c>
      <c r="D59" s="73">
        <v>570</v>
      </c>
      <c r="E59" s="75">
        <f t="shared" si="0"/>
        <v>2</v>
      </c>
      <c r="F59" s="75">
        <v>4</v>
      </c>
      <c r="G59" s="75">
        <v>0</v>
      </c>
      <c r="H59" s="75">
        <v>0</v>
      </c>
      <c r="I59" s="75">
        <v>0</v>
      </c>
      <c r="J59" s="75">
        <v>3</v>
      </c>
      <c r="K59" s="75">
        <v>0</v>
      </c>
      <c r="L59" s="75">
        <v>1</v>
      </c>
      <c r="M59" s="75">
        <v>0</v>
      </c>
      <c r="N59" s="75">
        <v>0</v>
      </c>
      <c r="O59" s="75">
        <v>0</v>
      </c>
      <c r="P59" s="74">
        <f t="shared" si="1"/>
        <v>99.473684210526315</v>
      </c>
      <c r="Q59" s="75">
        <v>4</v>
      </c>
      <c r="R59" s="273" t="s">
        <v>231</v>
      </c>
      <c r="S59" s="200"/>
    </row>
    <row r="60" spans="1:19" s="62" customFormat="1" ht="18" customHeight="1">
      <c r="A60" s="199">
        <v>17</v>
      </c>
      <c r="B60" s="81">
        <v>1</v>
      </c>
      <c r="C60" s="72" t="s">
        <v>40</v>
      </c>
      <c r="D60" s="73">
        <v>649</v>
      </c>
      <c r="E60" s="75">
        <f t="shared" si="0"/>
        <v>2</v>
      </c>
      <c r="F60" s="75">
        <v>3</v>
      </c>
      <c r="G60" s="75">
        <v>0</v>
      </c>
      <c r="H60" s="75">
        <v>0</v>
      </c>
      <c r="I60" s="75">
        <v>0</v>
      </c>
      <c r="J60" s="75">
        <v>0</v>
      </c>
      <c r="K60" s="75">
        <v>0</v>
      </c>
      <c r="L60" s="75">
        <v>0</v>
      </c>
      <c r="M60" s="75">
        <v>0</v>
      </c>
      <c r="N60" s="75">
        <v>3</v>
      </c>
      <c r="O60" s="75">
        <v>0</v>
      </c>
      <c r="P60" s="74">
        <f t="shared" si="1"/>
        <v>99.537750385208014</v>
      </c>
      <c r="Q60" s="75">
        <v>4</v>
      </c>
      <c r="R60" s="273" t="s">
        <v>231</v>
      </c>
      <c r="S60" s="200"/>
    </row>
    <row r="61" spans="1:19" s="62" customFormat="1" ht="18" customHeight="1">
      <c r="A61" s="199">
        <v>32</v>
      </c>
      <c r="B61" s="81">
        <v>2</v>
      </c>
      <c r="C61" s="72" t="s">
        <v>99</v>
      </c>
      <c r="D61" s="73">
        <v>523</v>
      </c>
      <c r="E61" s="75">
        <f t="shared" si="0"/>
        <v>2</v>
      </c>
      <c r="F61" s="75">
        <v>5</v>
      </c>
      <c r="G61" s="75">
        <v>0</v>
      </c>
      <c r="H61" s="75">
        <v>1</v>
      </c>
      <c r="I61" s="75">
        <v>0</v>
      </c>
      <c r="J61" s="75">
        <v>0</v>
      </c>
      <c r="K61" s="75">
        <v>0</v>
      </c>
      <c r="L61" s="75">
        <v>1</v>
      </c>
      <c r="M61" s="75">
        <v>0</v>
      </c>
      <c r="N61" s="75">
        <v>3</v>
      </c>
      <c r="O61" s="75">
        <v>0</v>
      </c>
      <c r="P61" s="74">
        <f t="shared" si="1"/>
        <v>99.426386233269596</v>
      </c>
      <c r="Q61" s="75">
        <v>5</v>
      </c>
      <c r="R61" s="273" t="s">
        <v>231</v>
      </c>
      <c r="S61" s="200"/>
    </row>
    <row r="62" spans="1:19" s="62" customFormat="1" ht="18" customHeight="1">
      <c r="A62" s="199">
        <v>7</v>
      </c>
      <c r="B62" s="81">
        <v>1</v>
      </c>
      <c r="C62" s="72" t="s">
        <v>18</v>
      </c>
      <c r="D62" s="73">
        <v>538</v>
      </c>
      <c r="E62" s="75">
        <f t="shared" si="0"/>
        <v>2</v>
      </c>
      <c r="F62" s="75">
        <v>3</v>
      </c>
      <c r="G62" s="75">
        <v>0</v>
      </c>
      <c r="H62" s="75">
        <v>0</v>
      </c>
      <c r="I62" s="75">
        <v>0</v>
      </c>
      <c r="J62" s="75">
        <v>2</v>
      </c>
      <c r="K62" s="75">
        <v>0</v>
      </c>
      <c r="L62" s="75">
        <v>0</v>
      </c>
      <c r="M62" s="75">
        <v>1</v>
      </c>
      <c r="N62" s="75">
        <v>0</v>
      </c>
      <c r="O62" s="75">
        <v>0</v>
      </c>
      <c r="P62" s="74">
        <f t="shared" si="1"/>
        <v>99.442379182156131</v>
      </c>
      <c r="Q62" s="75">
        <v>5</v>
      </c>
      <c r="R62" s="273" t="s">
        <v>231</v>
      </c>
      <c r="S62" s="200"/>
    </row>
    <row r="63" spans="1:19" s="62" customFormat="1" ht="18" customHeight="1">
      <c r="A63" s="199">
        <v>77</v>
      </c>
      <c r="B63" s="81">
        <v>2</v>
      </c>
      <c r="C63" s="72" t="s">
        <v>89</v>
      </c>
      <c r="D63" s="73">
        <v>549</v>
      </c>
      <c r="E63" s="75">
        <f t="shared" si="0"/>
        <v>2</v>
      </c>
      <c r="F63" s="75">
        <v>5</v>
      </c>
      <c r="G63" s="75">
        <v>0</v>
      </c>
      <c r="H63" s="75">
        <v>0</v>
      </c>
      <c r="I63" s="75">
        <v>0</v>
      </c>
      <c r="J63" s="75">
        <v>1</v>
      </c>
      <c r="K63" s="75">
        <v>0</v>
      </c>
      <c r="L63" s="75">
        <v>1</v>
      </c>
      <c r="M63" s="75">
        <v>2</v>
      </c>
      <c r="N63" s="75">
        <v>1</v>
      </c>
      <c r="O63" s="75">
        <v>0</v>
      </c>
      <c r="P63" s="74">
        <f t="shared" si="1"/>
        <v>99.271402550091068</v>
      </c>
      <c r="Q63" s="75">
        <v>6</v>
      </c>
      <c r="R63" s="273" t="s">
        <v>231</v>
      </c>
      <c r="S63" s="200"/>
    </row>
    <row r="64" spans="1:19" s="62" customFormat="1" ht="18" customHeight="1">
      <c r="A64" s="199">
        <v>12</v>
      </c>
      <c r="B64" s="81">
        <v>1</v>
      </c>
      <c r="C64" s="72" t="s">
        <v>46</v>
      </c>
      <c r="D64" s="73">
        <v>744</v>
      </c>
      <c r="E64" s="75">
        <f t="shared" si="0"/>
        <v>2</v>
      </c>
      <c r="F64" s="75">
        <v>7</v>
      </c>
      <c r="G64" s="75">
        <v>2</v>
      </c>
      <c r="H64" s="75">
        <v>1</v>
      </c>
      <c r="I64" s="75">
        <v>0</v>
      </c>
      <c r="J64" s="75">
        <v>0</v>
      </c>
      <c r="K64" s="75">
        <v>0</v>
      </c>
      <c r="L64" s="75">
        <v>1</v>
      </c>
      <c r="M64" s="75">
        <v>0</v>
      </c>
      <c r="N64" s="75">
        <v>3</v>
      </c>
      <c r="O64" s="75">
        <v>0</v>
      </c>
      <c r="P64" s="74">
        <f t="shared" si="1"/>
        <v>99.327956989247312</v>
      </c>
      <c r="Q64" s="75">
        <v>6</v>
      </c>
      <c r="R64" s="273" t="s">
        <v>231</v>
      </c>
      <c r="S64" s="200"/>
    </row>
    <row r="65" spans="1:19" s="62" customFormat="1" ht="18" customHeight="1" thickBot="1">
      <c r="A65" s="201">
        <v>76</v>
      </c>
      <c r="B65" s="80">
        <v>2</v>
      </c>
      <c r="C65" s="76" t="s">
        <v>83</v>
      </c>
      <c r="D65" s="77">
        <v>806</v>
      </c>
      <c r="E65" s="79">
        <f t="shared" si="0"/>
        <v>2</v>
      </c>
      <c r="F65" s="79">
        <v>17</v>
      </c>
      <c r="G65" s="79">
        <v>2</v>
      </c>
      <c r="H65" s="79">
        <v>0</v>
      </c>
      <c r="I65" s="79">
        <v>2</v>
      </c>
      <c r="J65" s="79">
        <v>0</v>
      </c>
      <c r="K65" s="79">
        <v>0</v>
      </c>
      <c r="L65" s="79">
        <v>1</v>
      </c>
      <c r="M65" s="79">
        <v>6</v>
      </c>
      <c r="N65" s="79">
        <v>6</v>
      </c>
      <c r="O65" s="79">
        <v>0</v>
      </c>
      <c r="P65" s="78">
        <f t="shared" si="1"/>
        <v>98.263027295285355</v>
      </c>
      <c r="Q65" s="79">
        <v>7</v>
      </c>
      <c r="R65" s="275" t="s">
        <v>232</v>
      </c>
      <c r="S65" s="202"/>
    </row>
    <row r="66" spans="1:19" s="62" customFormat="1" ht="18" customHeight="1" thickTop="1">
      <c r="A66" s="206">
        <v>25</v>
      </c>
      <c r="B66" s="207">
        <v>2</v>
      </c>
      <c r="C66" s="208" t="s">
        <v>119</v>
      </c>
      <c r="D66" s="209">
        <v>291</v>
      </c>
      <c r="E66" s="210">
        <f t="shared" si="0"/>
        <v>1</v>
      </c>
      <c r="F66" s="210">
        <v>0</v>
      </c>
      <c r="G66" s="210">
        <v>0</v>
      </c>
      <c r="H66" s="210">
        <v>0</v>
      </c>
      <c r="I66" s="210">
        <v>0</v>
      </c>
      <c r="J66" s="210">
        <v>0</v>
      </c>
      <c r="K66" s="210">
        <v>0</v>
      </c>
      <c r="L66" s="210">
        <v>0</v>
      </c>
      <c r="M66" s="210">
        <v>0</v>
      </c>
      <c r="N66" s="210">
        <v>0</v>
      </c>
      <c r="O66" s="210">
        <v>0</v>
      </c>
      <c r="P66" s="211">
        <f t="shared" si="1"/>
        <v>100</v>
      </c>
      <c r="Q66" s="210">
        <v>1</v>
      </c>
      <c r="R66" s="278" t="s">
        <v>232</v>
      </c>
      <c r="S66" s="212"/>
    </row>
    <row r="67" spans="1:19" s="62" customFormat="1" ht="18" customHeight="1">
      <c r="A67" s="88">
        <v>33</v>
      </c>
      <c r="B67" s="89">
        <v>2</v>
      </c>
      <c r="C67" s="90" t="s">
        <v>86</v>
      </c>
      <c r="D67" s="91">
        <v>204</v>
      </c>
      <c r="E67" s="93">
        <f t="shared" si="0"/>
        <v>1</v>
      </c>
      <c r="F67" s="93">
        <v>1</v>
      </c>
      <c r="G67" s="93">
        <v>0</v>
      </c>
      <c r="H67" s="93">
        <v>0</v>
      </c>
      <c r="I67" s="93">
        <v>0</v>
      </c>
      <c r="J67" s="93">
        <v>0</v>
      </c>
      <c r="K67" s="93">
        <v>0</v>
      </c>
      <c r="L67" s="93">
        <v>1</v>
      </c>
      <c r="M67" s="93">
        <v>0</v>
      </c>
      <c r="N67" s="93">
        <v>0</v>
      </c>
      <c r="O67" s="93">
        <v>0</v>
      </c>
      <c r="P67" s="92">
        <f t="shared" si="1"/>
        <v>100</v>
      </c>
      <c r="Q67" s="93">
        <v>1</v>
      </c>
      <c r="R67" s="274" t="s">
        <v>232</v>
      </c>
      <c r="S67" s="205"/>
    </row>
    <row r="68" spans="1:19" s="62" customFormat="1" ht="18" customHeight="1">
      <c r="A68" s="88">
        <v>38</v>
      </c>
      <c r="B68" s="89">
        <v>2</v>
      </c>
      <c r="C68" s="90" t="s">
        <v>31</v>
      </c>
      <c r="D68" s="91">
        <v>156</v>
      </c>
      <c r="E68" s="93">
        <f t="shared" si="0"/>
        <v>1</v>
      </c>
      <c r="F68" s="93">
        <v>0</v>
      </c>
      <c r="G68" s="93">
        <v>0</v>
      </c>
      <c r="H68" s="93">
        <v>0</v>
      </c>
      <c r="I68" s="93">
        <v>0</v>
      </c>
      <c r="J68" s="93">
        <v>0</v>
      </c>
      <c r="K68" s="93">
        <v>0</v>
      </c>
      <c r="L68" s="93">
        <v>0</v>
      </c>
      <c r="M68" s="93">
        <v>0</v>
      </c>
      <c r="N68" s="93">
        <v>0</v>
      </c>
      <c r="O68" s="93">
        <v>0</v>
      </c>
      <c r="P68" s="92">
        <f t="shared" si="1"/>
        <v>100</v>
      </c>
      <c r="Q68" s="93">
        <v>1</v>
      </c>
      <c r="R68" s="273" t="s">
        <v>231</v>
      </c>
      <c r="S68" s="205"/>
    </row>
    <row r="69" spans="1:19" s="62" customFormat="1" ht="18" customHeight="1">
      <c r="A69" s="88">
        <v>39</v>
      </c>
      <c r="B69" s="89">
        <v>2</v>
      </c>
      <c r="C69" s="90" t="s">
        <v>87</v>
      </c>
      <c r="D69" s="91">
        <v>278</v>
      </c>
      <c r="E69" s="93">
        <f t="shared" si="0"/>
        <v>1</v>
      </c>
      <c r="F69" s="93">
        <v>0</v>
      </c>
      <c r="G69" s="93">
        <v>0</v>
      </c>
      <c r="H69" s="93">
        <v>0</v>
      </c>
      <c r="I69" s="93">
        <v>0</v>
      </c>
      <c r="J69" s="93">
        <v>0</v>
      </c>
      <c r="K69" s="93">
        <v>0</v>
      </c>
      <c r="L69" s="93">
        <v>0</v>
      </c>
      <c r="M69" s="93">
        <v>0</v>
      </c>
      <c r="N69" s="93">
        <v>0</v>
      </c>
      <c r="O69" s="93">
        <v>0</v>
      </c>
      <c r="P69" s="92">
        <f t="shared" si="1"/>
        <v>100</v>
      </c>
      <c r="Q69" s="93">
        <v>1</v>
      </c>
      <c r="R69" s="273" t="s">
        <v>231</v>
      </c>
      <c r="S69" s="205"/>
    </row>
    <row r="70" spans="1:19" s="62" customFormat="1" ht="18" customHeight="1">
      <c r="A70" s="88">
        <v>41</v>
      </c>
      <c r="B70" s="89">
        <v>2</v>
      </c>
      <c r="C70" s="90" t="s">
        <v>57</v>
      </c>
      <c r="D70" s="91">
        <v>116</v>
      </c>
      <c r="E70" s="93">
        <f t="shared" si="0"/>
        <v>1</v>
      </c>
      <c r="F70" s="93">
        <v>0</v>
      </c>
      <c r="G70" s="93">
        <v>0</v>
      </c>
      <c r="H70" s="93">
        <v>0</v>
      </c>
      <c r="I70" s="93">
        <v>0</v>
      </c>
      <c r="J70" s="93">
        <v>0</v>
      </c>
      <c r="K70" s="93">
        <v>0</v>
      </c>
      <c r="L70" s="93">
        <v>0</v>
      </c>
      <c r="M70" s="93">
        <v>0</v>
      </c>
      <c r="N70" s="93">
        <v>0</v>
      </c>
      <c r="O70" s="93">
        <v>0</v>
      </c>
      <c r="P70" s="92">
        <f t="shared" si="1"/>
        <v>100</v>
      </c>
      <c r="Q70" s="93">
        <v>1</v>
      </c>
      <c r="R70" s="273" t="s">
        <v>231</v>
      </c>
      <c r="S70" s="205"/>
    </row>
    <row r="71" spans="1:19" s="62" customFormat="1" ht="18" customHeight="1">
      <c r="A71" s="88">
        <v>42</v>
      </c>
      <c r="B71" s="89">
        <v>2</v>
      </c>
      <c r="C71" s="90" t="s">
        <v>58</v>
      </c>
      <c r="D71" s="91">
        <v>165</v>
      </c>
      <c r="E71" s="93">
        <f t="shared" si="0"/>
        <v>1</v>
      </c>
      <c r="F71" s="93">
        <v>0</v>
      </c>
      <c r="G71" s="93">
        <v>0</v>
      </c>
      <c r="H71" s="93">
        <v>0</v>
      </c>
      <c r="I71" s="93">
        <v>0</v>
      </c>
      <c r="J71" s="93">
        <v>0</v>
      </c>
      <c r="K71" s="93">
        <v>0</v>
      </c>
      <c r="L71" s="93">
        <v>0</v>
      </c>
      <c r="M71" s="93">
        <v>0</v>
      </c>
      <c r="N71" s="93">
        <v>0</v>
      </c>
      <c r="O71" s="93">
        <v>0</v>
      </c>
      <c r="P71" s="92">
        <f t="shared" si="1"/>
        <v>100</v>
      </c>
      <c r="Q71" s="93">
        <v>1</v>
      </c>
      <c r="R71" s="273" t="s">
        <v>231</v>
      </c>
      <c r="S71" s="205"/>
    </row>
    <row r="72" spans="1:19" s="62" customFormat="1" ht="18" customHeight="1">
      <c r="A72" s="88">
        <v>44</v>
      </c>
      <c r="B72" s="89">
        <v>2</v>
      </c>
      <c r="C72" s="90" t="s">
        <v>37</v>
      </c>
      <c r="D72" s="91">
        <v>109</v>
      </c>
      <c r="E72" s="93">
        <f t="shared" ref="E72:E126" si="2">IF(D72&lt;=500,1,IF(AND(D72&gt;=501,D72&lt;=1000),2,IF(AND(D72&gt;=1001,D72&lt;=1500),3,IF(AND(D72&gt;=1501,D72&lt;=2000),4,5))))</f>
        <v>1</v>
      </c>
      <c r="F72" s="93">
        <v>0</v>
      </c>
      <c r="G72" s="93">
        <v>0</v>
      </c>
      <c r="H72" s="93">
        <v>0</v>
      </c>
      <c r="I72" s="93">
        <v>0</v>
      </c>
      <c r="J72" s="93">
        <v>0</v>
      </c>
      <c r="K72" s="93">
        <v>0</v>
      </c>
      <c r="L72" s="93">
        <v>0</v>
      </c>
      <c r="M72" s="93">
        <v>0</v>
      </c>
      <c r="N72" s="93">
        <v>0</v>
      </c>
      <c r="O72" s="93">
        <v>0</v>
      </c>
      <c r="P72" s="92">
        <f t="shared" ref="P72:P126" si="3">(1-((F72-(L72+K72+I72+H72))/D72))*100</f>
        <v>100</v>
      </c>
      <c r="Q72" s="93">
        <v>1</v>
      </c>
      <c r="R72" s="273" t="s">
        <v>231</v>
      </c>
      <c r="S72" s="205"/>
    </row>
    <row r="73" spans="1:19" s="62" customFormat="1" ht="18" customHeight="1">
      <c r="A73" s="88">
        <v>46</v>
      </c>
      <c r="B73" s="89">
        <v>2</v>
      </c>
      <c r="C73" s="90" t="s">
        <v>47</v>
      </c>
      <c r="D73" s="91">
        <v>124</v>
      </c>
      <c r="E73" s="93">
        <f t="shared" si="2"/>
        <v>1</v>
      </c>
      <c r="F73" s="93">
        <v>0</v>
      </c>
      <c r="G73" s="93">
        <v>0</v>
      </c>
      <c r="H73" s="93">
        <v>0</v>
      </c>
      <c r="I73" s="93">
        <v>0</v>
      </c>
      <c r="J73" s="93">
        <v>0</v>
      </c>
      <c r="K73" s="93">
        <v>0</v>
      </c>
      <c r="L73" s="93">
        <v>0</v>
      </c>
      <c r="M73" s="93">
        <v>0</v>
      </c>
      <c r="N73" s="93">
        <v>0</v>
      </c>
      <c r="O73" s="93">
        <v>0</v>
      </c>
      <c r="P73" s="92">
        <f t="shared" si="3"/>
        <v>100</v>
      </c>
      <c r="Q73" s="93">
        <v>1</v>
      </c>
      <c r="R73" s="273" t="s">
        <v>231</v>
      </c>
      <c r="S73" s="205"/>
    </row>
    <row r="74" spans="1:19" s="62" customFormat="1" ht="18" customHeight="1">
      <c r="A74" s="88">
        <v>47</v>
      </c>
      <c r="B74" s="89">
        <v>2</v>
      </c>
      <c r="C74" s="90" t="s">
        <v>103</v>
      </c>
      <c r="D74" s="91">
        <v>103</v>
      </c>
      <c r="E74" s="93">
        <f t="shared" si="2"/>
        <v>1</v>
      </c>
      <c r="F74" s="93">
        <v>0</v>
      </c>
      <c r="G74" s="93">
        <v>0</v>
      </c>
      <c r="H74" s="93">
        <v>0</v>
      </c>
      <c r="I74" s="93">
        <v>0</v>
      </c>
      <c r="J74" s="93">
        <v>0</v>
      </c>
      <c r="K74" s="93">
        <v>0</v>
      </c>
      <c r="L74" s="93">
        <v>0</v>
      </c>
      <c r="M74" s="93">
        <v>0</v>
      </c>
      <c r="N74" s="93">
        <v>0</v>
      </c>
      <c r="O74" s="93">
        <v>0</v>
      </c>
      <c r="P74" s="92">
        <f t="shared" si="3"/>
        <v>100</v>
      </c>
      <c r="Q74" s="93">
        <v>1</v>
      </c>
      <c r="R74" s="273" t="s">
        <v>231</v>
      </c>
      <c r="S74" s="205"/>
    </row>
    <row r="75" spans="1:19" s="62" customFormat="1" ht="18" customHeight="1">
      <c r="A75" s="88">
        <v>48</v>
      </c>
      <c r="B75" s="89">
        <v>2</v>
      </c>
      <c r="C75" s="90" t="s">
        <v>49</v>
      </c>
      <c r="D75" s="91">
        <v>111</v>
      </c>
      <c r="E75" s="93">
        <f t="shared" si="2"/>
        <v>1</v>
      </c>
      <c r="F75" s="93">
        <v>0</v>
      </c>
      <c r="G75" s="93">
        <v>0</v>
      </c>
      <c r="H75" s="93">
        <v>0</v>
      </c>
      <c r="I75" s="93">
        <v>0</v>
      </c>
      <c r="J75" s="93">
        <v>0</v>
      </c>
      <c r="K75" s="93">
        <v>0</v>
      </c>
      <c r="L75" s="93">
        <v>0</v>
      </c>
      <c r="M75" s="93">
        <v>0</v>
      </c>
      <c r="N75" s="93">
        <v>0</v>
      </c>
      <c r="O75" s="93">
        <v>0</v>
      </c>
      <c r="P75" s="92">
        <f t="shared" si="3"/>
        <v>100</v>
      </c>
      <c r="Q75" s="93">
        <v>1</v>
      </c>
      <c r="R75" s="274" t="s">
        <v>232</v>
      </c>
      <c r="S75" s="205"/>
    </row>
    <row r="76" spans="1:19" s="62" customFormat="1" ht="18" customHeight="1">
      <c r="A76" s="88">
        <v>49</v>
      </c>
      <c r="B76" s="89">
        <v>2</v>
      </c>
      <c r="C76" s="90" t="s">
        <v>120</v>
      </c>
      <c r="D76" s="91">
        <v>103</v>
      </c>
      <c r="E76" s="93">
        <f t="shared" si="2"/>
        <v>1</v>
      </c>
      <c r="F76" s="93">
        <v>0</v>
      </c>
      <c r="G76" s="93">
        <v>0</v>
      </c>
      <c r="H76" s="93">
        <v>0</v>
      </c>
      <c r="I76" s="93">
        <v>0</v>
      </c>
      <c r="J76" s="93">
        <v>0</v>
      </c>
      <c r="K76" s="93">
        <v>0</v>
      </c>
      <c r="L76" s="93">
        <v>0</v>
      </c>
      <c r="M76" s="93">
        <v>0</v>
      </c>
      <c r="N76" s="93">
        <v>0</v>
      </c>
      <c r="O76" s="93">
        <v>0</v>
      </c>
      <c r="P76" s="92">
        <f t="shared" si="3"/>
        <v>100</v>
      </c>
      <c r="Q76" s="93">
        <v>1</v>
      </c>
      <c r="R76" s="274" t="s">
        <v>232</v>
      </c>
      <c r="S76" s="205"/>
    </row>
    <row r="77" spans="1:19" s="62" customFormat="1" ht="18" customHeight="1">
      <c r="A77" s="88">
        <v>50</v>
      </c>
      <c r="B77" s="89">
        <v>2</v>
      </c>
      <c r="C77" s="90" t="s">
        <v>88</v>
      </c>
      <c r="D77" s="91">
        <v>135</v>
      </c>
      <c r="E77" s="93">
        <f t="shared" si="2"/>
        <v>1</v>
      </c>
      <c r="F77" s="93">
        <v>0</v>
      </c>
      <c r="G77" s="93">
        <v>0</v>
      </c>
      <c r="H77" s="93">
        <v>0</v>
      </c>
      <c r="I77" s="93">
        <v>0</v>
      </c>
      <c r="J77" s="93">
        <v>0</v>
      </c>
      <c r="K77" s="93">
        <v>0</v>
      </c>
      <c r="L77" s="93">
        <v>0</v>
      </c>
      <c r="M77" s="93">
        <v>0</v>
      </c>
      <c r="N77" s="93">
        <v>0</v>
      </c>
      <c r="O77" s="93">
        <v>0</v>
      </c>
      <c r="P77" s="92">
        <f t="shared" si="3"/>
        <v>100</v>
      </c>
      <c r="Q77" s="93">
        <v>1</v>
      </c>
      <c r="R77" s="273" t="s">
        <v>231</v>
      </c>
      <c r="S77" s="205"/>
    </row>
    <row r="78" spans="1:19" s="62" customFormat="1" ht="18" customHeight="1">
      <c r="A78" s="88">
        <v>51</v>
      </c>
      <c r="B78" s="89">
        <v>2</v>
      </c>
      <c r="C78" s="90" t="s">
        <v>59</v>
      </c>
      <c r="D78" s="91">
        <v>199</v>
      </c>
      <c r="E78" s="93">
        <f t="shared" si="2"/>
        <v>1</v>
      </c>
      <c r="F78" s="93">
        <v>0</v>
      </c>
      <c r="G78" s="93">
        <v>0</v>
      </c>
      <c r="H78" s="93">
        <v>0</v>
      </c>
      <c r="I78" s="93">
        <v>0</v>
      </c>
      <c r="J78" s="93">
        <v>0</v>
      </c>
      <c r="K78" s="93">
        <v>0</v>
      </c>
      <c r="L78" s="93">
        <v>0</v>
      </c>
      <c r="M78" s="93">
        <v>0</v>
      </c>
      <c r="N78" s="93">
        <v>0</v>
      </c>
      <c r="O78" s="93">
        <v>0</v>
      </c>
      <c r="P78" s="92">
        <f t="shared" si="3"/>
        <v>100</v>
      </c>
      <c r="Q78" s="93">
        <v>1</v>
      </c>
      <c r="R78" s="274" t="s">
        <v>232</v>
      </c>
      <c r="S78" s="205"/>
    </row>
    <row r="79" spans="1:19" s="62" customFormat="1" ht="18" customHeight="1">
      <c r="A79" s="88">
        <v>52</v>
      </c>
      <c r="B79" s="89">
        <v>2</v>
      </c>
      <c r="C79" s="90" t="s">
        <v>60</v>
      </c>
      <c r="D79" s="91">
        <v>171</v>
      </c>
      <c r="E79" s="93">
        <f t="shared" si="2"/>
        <v>1</v>
      </c>
      <c r="F79" s="93">
        <v>0</v>
      </c>
      <c r="G79" s="93">
        <v>0</v>
      </c>
      <c r="H79" s="93">
        <v>0</v>
      </c>
      <c r="I79" s="93">
        <v>0</v>
      </c>
      <c r="J79" s="93">
        <v>0</v>
      </c>
      <c r="K79" s="93">
        <v>0</v>
      </c>
      <c r="L79" s="93">
        <v>0</v>
      </c>
      <c r="M79" s="93">
        <v>0</v>
      </c>
      <c r="N79" s="93">
        <v>0</v>
      </c>
      <c r="O79" s="93">
        <v>0</v>
      </c>
      <c r="P79" s="92">
        <f t="shared" si="3"/>
        <v>100</v>
      </c>
      <c r="Q79" s="93">
        <v>1</v>
      </c>
      <c r="R79" s="274" t="s">
        <v>232</v>
      </c>
      <c r="S79" s="205"/>
    </row>
    <row r="80" spans="1:19" s="62" customFormat="1" ht="18" customHeight="1">
      <c r="A80" s="88">
        <v>54</v>
      </c>
      <c r="B80" s="89">
        <v>2</v>
      </c>
      <c r="C80" s="90" t="s">
        <v>32</v>
      </c>
      <c r="D80" s="91">
        <v>146</v>
      </c>
      <c r="E80" s="93">
        <f t="shared" si="2"/>
        <v>1</v>
      </c>
      <c r="F80" s="93">
        <v>0</v>
      </c>
      <c r="G80" s="93">
        <v>0</v>
      </c>
      <c r="H80" s="93">
        <v>0</v>
      </c>
      <c r="I80" s="93">
        <v>0</v>
      </c>
      <c r="J80" s="93">
        <v>0</v>
      </c>
      <c r="K80" s="93">
        <v>0</v>
      </c>
      <c r="L80" s="93">
        <v>0</v>
      </c>
      <c r="M80" s="93">
        <v>0</v>
      </c>
      <c r="N80" s="93">
        <v>0</v>
      </c>
      <c r="O80" s="93">
        <v>0</v>
      </c>
      <c r="P80" s="92">
        <f t="shared" si="3"/>
        <v>100</v>
      </c>
      <c r="Q80" s="93">
        <v>1</v>
      </c>
      <c r="R80" s="273" t="s">
        <v>231</v>
      </c>
      <c r="S80" s="205"/>
    </row>
    <row r="81" spans="1:19" s="62" customFormat="1" ht="18" customHeight="1">
      <c r="A81" s="88">
        <v>56</v>
      </c>
      <c r="B81" s="89">
        <v>2</v>
      </c>
      <c r="C81" s="90" t="s">
        <v>62</v>
      </c>
      <c r="D81" s="91">
        <v>236</v>
      </c>
      <c r="E81" s="93">
        <f t="shared" si="2"/>
        <v>1</v>
      </c>
      <c r="F81" s="93">
        <v>0</v>
      </c>
      <c r="G81" s="93">
        <v>0</v>
      </c>
      <c r="H81" s="93">
        <v>0</v>
      </c>
      <c r="I81" s="93">
        <v>0</v>
      </c>
      <c r="J81" s="93">
        <v>0</v>
      </c>
      <c r="K81" s="93">
        <v>0</v>
      </c>
      <c r="L81" s="93">
        <v>0</v>
      </c>
      <c r="M81" s="93">
        <v>0</v>
      </c>
      <c r="N81" s="93">
        <v>0</v>
      </c>
      <c r="O81" s="93">
        <v>0</v>
      </c>
      <c r="P81" s="92">
        <f t="shared" si="3"/>
        <v>100</v>
      </c>
      <c r="Q81" s="93">
        <v>1</v>
      </c>
      <c r="R81" s="273" t="s">
        <v>231</v>
      </c>
      <c r="S81" s="205"/>
    </row>
    <row r="82" spans="1:19" s="62" customFormat="1" ht="18" customHeight="1">
      <c r="A82" s="88">
        <v>58</v>
      </c>
      <c r="B82" s="89">
        <v>2</v>
      </c>
      <c r="C82" s="90" t="s">
        <v>82</v>
      </c>
      <c r="D82" s="91">
        <v>172</v>
      </c>
      <c r="E82" s="93">
        <f t="shared" si="2"/>
        <v>1</v>
      </c>
      <c r="F82" s="93">
        <v>0</v>
      </c>
      <c r="G82" s="93">
        <v>0</v>
      </c>
      <c r="H82" s="93">
        <v>0</v>
      </c>
      <c r="I82" s="93">
        <v>0</v>
      </c>
      <c r="J82" s="93">
        <v>0</v>
      </c>
      <c r="K82" s="93">
        <v>0</v>
      </c>
      <c r="L82" s="93">
        <v>0</v>
      </c>
      <c r="M82" s="93">
        <v>0</v>
      </c>
      <c r="N82" s="93">
        <v>0</v>
      </c>
      <c r="O82" s="93">
        <v>0</v>
      </c>
      <c r="P82" s="92">
        <f t="shared" si="3"/>
        <v>100</v>
      </c>
      <c r="Q82" s="93">
        <v>1</v>
      </c>
      <c r="R82" s="273" t="s">
        <v>231</v>
      </c>
      <c r="S82" s="205"/>
    </row>
    <row r="83" spans="1:19" s="62" customFormat="1" ht="18" customHeight="1">
      <c r="A83" s="88">
        <v>64</v>
      </c>
      <c r="B83" s="89">
        <v>2</v>
      </c>
      <c r="C83" s="90" t="s">
        <v>104</v>
      </c>
      <c r="D83" s="91">
        <v>150</v>
      </c>
      <c r="E83" s="93">
        <f t="shared" si="2"/>
        <v>1</v>
      </c>
      <c r="F83" s="93">
        <v>0</v>
      </c>
      <c r="G83" s="93">
        <v>0</v>
      </c>
      <c r="H83" s="93">
        <v>0</v>
      </c>
      <c r="I83" s="93">
        <v>0</v>
      </c>
      <c r="J83" s="93">
        <v>0</v>
      </c>
      <c r="K83" s="93">
        <v>0</v>
      </c>
      <c r="L83" s="93">
        <v>0</v>
      </c>
      <c r="M83" s="93">
        <v>0</v>
      </c>
      <c r="N83" s="93">
        <v>0</v>
      </c>
      <c r="O83" s="93">
        <v>0</v>
      </c>
      <c r="P83" s="92">
        <f t="shared" si="3"/>
        <v>100</v>
      </c>
      <c r="Q83" s="93">
        <v>1</v>
      </c>
      <c r="R83" s="273" t="s">
        <v>231</v>
      </c>
      <c r="S83" s="205"/>
    </row>
    <row r="84" spans="1:19" s="62" customFormat="1" ht="18" customHeight="1">
      <c r="A84" s="88">
        <v>66</v>
      </c>
      <c r="B84" s="89">
        <v>2</v>
      </c>
      <c r="C84" s="90" t="s">
        <v>106</v>
      </c>
      <c r="D84" s="91">
        <v>206</v>
      </c>
      <c r="E84" s="93">
        <f t="shared" si="2"/>
        <v>1</v>
      </c>
      <c r="F84" s="93">
        <v>0</v>
      </c>
      <c r="G84" s="93">
        <v>0</v>
      </c>
      <c r="H84" s="93">
        <v>0</v>
      </c>
      <c r="I84" s="93">
        <v>0</v>
      </c>
      <c r="J84" s="93">
        <v>0</v>
      </c>
      <c r="K84" s="93">
        <v>0</v>
      </c>
      <c r="L84" s="93">
        <v>0</v>
      </c>
      <c r="M84" s="93">
        <v>0</v>
      </c>
      <c r="N84" s="93">
        <v>0</v>
      </c>
      <c r="O84" s="93">
        <v>0</v>
      </c>
      <c r="P84" s="92">
        <f t="shared" si="3"/>
        <v>100</v>
      </c>
      <c r="Q84" s="93">
        <v>1</v>
      </c>
      <c r="R84" s="274" t="s">
        <v>232</v>
      </c>
      <c r="S84" s="205"/>
    </row>
    <row r="85" spans="1:19" s="62" customFormat="1" ht="18" customHeight="1">
      <c r="A85" s="88">
        <v>67</v>
      </c>
      <c r="B85" s="89">
        <v>2</v>
      </c>
      <c r="C85" s="90" t="s">
        <v>121</v>
      </c>
      <c r="D85" s="91">
        <v>177</v>
      </c>
      <c r="E85" s="93">
        <f t="shared" si="2"/>
        <v>1</v>
      </c>
      <c r="F85" s="93">
        <v>0</v>
      </c>
      <c r="G85" s="93">
        <v>0</v>
      </c>
      <c r="H85" s="93">
        <v>0</v>
      </c>
      <c r="I85" s="93">
        <v>0</v>
      </c>
      <c r="J85" s="93">
        <v>0</v>
      </c>
      <c r="K85" s="93">
        <v>0</v>
      </c>
      <c r="L85" s="93">
        <v>0</v>
      </c>
      <c r="M85" s="93">
        <v>0</v>
      </c>
      <c r="N85" s="93">
        <v>0</v>
      </c>
      <c r="O85" s="93">
        <v>0</v>
      </c>
      <c r="P85" s="92">
        <f t="shared" si="3"/>
        <v>100</v>
      </c>
      <c r="Q85" s="93">
        <v>1</v>
      </c>
      <c r="R85" s="274" t="s">
        <v>232</v>
      </c>
      <c r="S85" s="205"/>
    </row>
    <row r="86" spans="1:19" s="62" customFormat="1" ht="18" customHeight="1">
      <c r="A86" s="88">
        <v>69</v>
      </c>
      <c r="B86" s="89">
        <v>2</v>
      </c>
      <c r="C86" s="90" t="s">
        <v>68</v>
      </c>
      <c r="D86" s="91">
        <v>155</v>
      </c>
      <c r="E86" s="93">
        <f t="shared" si="2"/>
        <v>1</v>
      </c>
      <c r="F86" s="93">
        <v>0</v>
      </c>
      <c r="G86" s="93">
        <v>0</v>
      </c>
      <c r="H86" s="93">
        <v>0</v>
      </c>
      <c r="I86" s="93">
        <v>0</v>
      </c>
      <c r="J86" s="93">
        <v>0</v>
      </c>
      <c r="K86" s="93">
        <v>0</v>
      </c>
      <c r="L86" s="93">
        <v>0</v>
      </c>
      <c r="M86" s="93">
        <v>0</v>
      </c>
      <c r="N86" s="93">
        <v>0</v>
      </c>
      <c r="O86" s="93">
        <v>0</v>
      </c>
      <c r="P86" s="92">
        <f t="shared" si="3"/>
        <v>100</v>
      </c>
      <c r="Q86" s="93">
        <v>1</v>
      </c>
      <c r="R86" s="273" t="s">
        <v>231</v>
      </c>
      <c r="S86" s="205"/>
    </row>
    <row r="87" spans="1:19" s="62" customFormat="1" ht="18" customHeight="1">
      <c r="A87" s="88">
        <v>70</v>
      </c>
      <c r="B87" s="89">
        <v>2</v>
      </c>
      <c r="C87" s="90" t="s">
        <v>122</v>
      </c>
      <c r="D87" s="91">
        <v>108</v>
      </c>
      <c r="E87" s="93">
        <f t="shared" si="2"/>
        <v>1</v>
      </c>
      <c r="F87" s="93">
        <v>1</v>
      </c>
      <c r="G87" s="93">
        <v>0</v>
      </c>
      <c r="H87" s="93">
        <v>0</v>
      </c>
      <c r="I87" s="93">
        <v>0</v>
      </c>
      <c r="J87" s="93">
        <v>0</v>
      </c>
      <c r="K87" s="93">
        <v>0</v>
      </c>
      <c r="L87" s="93">
        <v>1</v>
      </c>
      <c r="M87" s="93">
        <v>0</v>
      </c>
      <c r="N87" s="93">
        <v>0</v>
      </c>
      <c r="O87" s="93">
        <v>0</v>
      </c>
      <c r="P87" s="92">
        <f t="shared" si="3"/>
        <v>100</v>
      </c>
      <c r="Q87" s="93">
        <v>1</v>
      </c>
      <c r="R87" s="274" t="s">
        <v>232</v>
      </c>
      <c r="S87" s="205"/>
    </row>
    <row r="88" spans="1:19" s="62" customFormat="1" ht="18" customHeight="1">
      <c r="A88" s="88">
        <v>114</v>
      </c>
      <c r="B88" s="89">
        <v>7</v>
      </c>
      <c r="C88" s="90" t="s">
        <v>110</v>
      </c>
      <c r="D88" s="91">
        <v>136</v>
      </c>
      <c r="E88" s="93">
        <f t="shared" si="2"/>
        <v>1</v>
      </c>
      <c r="F88" s="93">
        <v>0</v>
      </c>
      <c r="G88" s="93">
        <v>0</v>
      </c>
      <c r="H88" s="93">
        <v>0</v>
      </c>
      <c r="I88" s="93">
        <v>0</v>
      </c>
      <c r="J88" s="93">
        <v>0</v>
      </c>
      <c r="K88" s="93">
        <v>0</v>
      </c>
      <c r="L88" s="93">
        <v>0</v>
      </c>
      <c r="M88" s="93">
        <v>0</v>
      </c>
      <c r="N88" s="93">
        <v>0</v>
      </c>
      <c r="O88" s="93">
        <v>0</v>
      </c>
      <c r="P88" s="92">
        <f t="shared" si="3"/>
        <v>100</v>
      </c>
      <c r="Q88" s="93">
        <v>1</v>
      </c>
      <c r="R88" s="273" t="s">
        <v>231</v>
      </c>
      <c r="S88" s="205"/>
    </row>
    <row r="89" spans="1:19" s="62" customFormat="1" ht="18" customHeight="1">
      <c r="A89" s="88">
        <v>115</v>
      </c>
      <c r="B89" s="89">
        <v>7</v>
      </c>
      <c r="C89" s="90" t="s">
        <v>107</v>
      </c>
      <c r="D89" s="91">
        <v>219</v>
      </c>
      <c r="E89" s="93">
        <f t="shared" si="2"/>
        <v>1</v>
      </c>
      <c r="F89" s="93">
        <v>4</v>
      </c>
      <c r="G89" s="93">
        <v>0</v>
      </c>
      <c r="H89" s="93">
        <v>0</v>
      </c>
      <c r="I89" s="93">
        <v>0</v>
      </c>
      <c r="J89" s="93">
        <v>0</v>
      </c>
      <c r="K89" s="93">
        <v>0</v>
      </c>
      <c r="L89" s="93">
        <v>4</v>
      </c>
      <c r="M89" s="93">
        <v>0</v>
      </c>
      <c r="N89" s="93">
        <v>0</v>
      </c>
      <c r="O89" s="93">
        <v>0</v>
      </c>
      <c r="P89" s="92">
        <f t="shared" si="3"/>
        <v>100</v>
      </c>
      <c r="Q89" s="93">
        <v>1</v>
      </c>
      <c r="R89" s="273" t="s">
        <v>231</v>
      </c>
      <c r="S89" s="205"/>
    </row>
    <row r="90" spans="1:19" s="62" customFormat="1" ht="18" customHeight="1">
      <c r="A90" s="88">
        <v>117</v>
      </c>
      <c r="B90" s="89">
        <v>7</v>
      </c>
      <c r="C90" s="90" t="s">
        <v>109</v>
      </c>
      <c r="D90" s="91">
        <v>139</v>
      </c>
      <c r="E90" s="93">
        <f t="shared" si="2"/>
        <v>1</v>
      </c>
      <c r="F90" s="93">
        <v>0</v>
      </c>
      <c r="G90" s="93">
        <v>0</v>
      </c>
      <c r="H90" s="93">
        <v>0</v>
      </c>
      <c r="I90" s="93">
        <v>0</v>
      </c>
      <c r="J90" s="93">
        <v>0</v>
      </c>
      <c r="K90" s="93">
        <v>0</v>
      </c>
      <c r="L90" s="93">
        <v>0</v>
      </c>
      <c r="M90" s="93">
        <v>0</v>
      </c>
      <c r="N90" s="93">
        <v>0</v>
      </c>
      <c r="O90" s="93">
        <v>0</v>
      </c>
      <c r="P90" s="92">
        <f t="shared" si="3"/>
        <v>100</v>
      </c>
      <c r="Q90" s="93">
        <v>1</v>
      </c>
      <c r="R90" s="273" t="s">
        <v>231</v>
      </c>
      <c r="S90" s="205"/>
    </row>
    <row r="91" spans="1:19" s="62" customFormat="1" ht="18" customHeight="1">
      <c r="A91" s="88">
        <v>119</v>
      </c>
      <c r="B91" s="89">
        <v>7</v>
      </c>
      <c r="C91" s="90" t="s">
        <v>112</v>
      </c>
      <c r="D91" s="91">
        <v>166</v>
      </c>
      <c r="E91" s="93">
        <f t="shared" si="2"/>
        <v>1</v>
      </c>
      <c r="F91" s="93">
        <v>0</v>
      </c>
      <c r="G91" s="93">
        <v>0</v>
      </c>
      <c r="H91" s="93">
        <v>0</v>
      </c>
      <c r="I91" s="93">
        <v>0</v>
      </c>
      <c r="J91" s="93">
        <v>0</v>
      </c>
      <c r="K91" s="93">
        <v>0</v>
      </c>
      <c r="L91" s="93">
        <v>0</v>
      </c>
      <c r="M91" s="93">
        <v>0</v>
      </c>
      <c r="N91" s="93">
        <v>0</v>
      </c>
      <c r="O91" s="93">
        <v>0</v>
      </c>
      <c r="P91" s="92">
        <f t="shared" si="3"/>
        <v>100</v>
      </c>
      <c r="Q91" s="93">
        <v>1</v>
      </c>
      <c r="R91" s="273" t="s">
        <v>231</v>
      </c>
      <c r="S91" s="205"/>
    </row>
    <row r="92" spans="1:19" s="62" customFormat="1" ht="18" customHeight="1">
      <c r="A92" s="88">
        <v>74</v>
      </c>
      <c r="B92" s="89">
        <v>2</v>
      </c>
      <c r="C92" s="90" t="s">
        <v>42</v>
      </c>
      <c r="D92" s="91">
        <v>332</v>
      </c>
      <c r="E92" s="93">
        <f t="shared" si="2"/>
        <v>1</v>
      </c>
      <c r="F92" s="93">
        <v>1</v>
      </c>
      <c r="G92" s="93">
        <v>0</v>
      </c>
      <c r="H92" s="93">
        <v>0</v>
      </c>
      <c r="I92" s="93">
        <v>0</v>
      </c>
      <c r="J92" s="93">
        <v>0</v>
      </c>
      <c r="K92" s="93">
        <v>0</v>
      </c>
      <c r="L92" s="93">
        <v>1</v>
      </c>
      <c r="M92" s="93">
        <v>0</v>
      </c>
      <c r="N92" s="93">
        <v>0</v>
      </c>
      <c r="O92" s="93">
        <v>0</v>
      </c>
      <c r="P92" s="92">
        <f t="shared" si="3"/>
        <v>100</v>
      </c>
      <c r="Q92" s="93">
        <v>1</v>
      </c>
      <c r="R92" s="274" t="s">
        <v>232</v>
      </c>
      <c r="S92" s="205"/>
    </row>
    <row r="93" spans="1:19" s="62" customFormat="1" ht="18" customHeight="1">
      <c r="A93" s="88">
        <v>6</v>
      </c>
      <c r="B93" s="89">
        <v>1</v>
      </c>
      <c r="C93" s="90" t="s">
        <v>117</v>
      </c>
      <c r="D93" s="91">
        <v>226</v>
      </c>
      <c r="E93" s="93">
        <f t="shared" si="2"/>
        <v>1</v>
      </c>
      <c r="F93" s="93">
        <v>0</v>
      </c>
      <c r="G93" s="93">
        <v>0</v>
      </c>
      <c r="H93" s="93">
        <v>0</v>
      </c>
      <c r="I93" s="93">
        <v>0</v>
      </c>
      <c r="J93" s="93">
        <v>0</v>
      </c>
      <c r="K93" s="93">
        <v>0</v>
      </c>
      <c r="L93" s="93">
        <v>0</v>
      </c>
      <c r="M93" s="93">
        <v>0</v>
      </c>
      <c r="N93" s="93">
        <v>0</v>
      </c>
      <c r="O93" s="93">
        <v>0</v>
      </c>
      <c r="P93" s="92">
        <f t="shared" si="3"/>
        <v>100</v>
      </c>
      <c r="Q93" s="93">
        <v>1</v>
      </c>
      <c r="R93" s="273" t="s">
        <v>231</v>
      </c>
      <c r="S93" s="205"/>
    </row>
    <row r="94" spans="1:19" s="62" customFormat="1" ht="18" customHeight="1">
      <c r="A94" s="88">
        <v>9</v>
      </c>
      <c r="B94" s="89">
        <v>1</v>
      </c>
      <c r="C94" s="90" t="s">
        <v>45</v>
      </c>
      <c r="D94" s="91">
        <v>334</v>
      </c>
      <c r="E94" s="93">
        <f t="shared" si="2"/>
        <v>1</v>
      </c>
      <c r="F94" s="93">
        <v>0</v>
      </c>
      <c r="G94" s="93">
        <v>0</v>
      </c>
      <c r="H94" s="93">
        <v>0</v>
      </c>
      <c r="I94" s="93">
        <v>0</v>
      </c>
      <c r="J94" s="93">
        <v>0</v>
      </c>
      <c r="K94" s="93">
        <v>0</v>
      </c>
      <c r="L94" s="93">
        <v>0</v>
      </c>
      <c r="M94" s="93">
        <v>0</v>
      </c>
      <c r="N94" s="93">
        <v>0</v>
      </c>
      <c r="O94" s="93">
        <v>0</v>
      </c>
      <c r="P94" s="92">
        <f t="shared" si="3"/>
        <v>100</v>
      </c>
      <c r="Q94" s="93">
        <v>1</v>
      </c>
      <c r="R94" s="273" t="s">
        <v>231</v>
      </c>
      <c r="S94" s="205"/>
    </row>
    <row r="95" spans="1:19" s="62" customFormat="1" ht="18" customHeight="1">
      <c r="A95" s="88">
        <v>21</v>
      </c>
      <c r="B95" s="89">
        <v>1</v>
      </c>
      <c r="C95" s="90" t="s">
        <v>27</v>
      </c>
      <c r="D95" s="91">
        <v>456</v>
      </c>
      <c r="E95" s="93">
        <f t="shared" si="2"/>
        <v>1</v>
      </c>
      <c r="F95" s="93">
        <v>0</v>
      </c>
      <c r="G95" s="93">
        <v>0</v>
      </c>
      <c r="H95" s="93">
        <v>0</v>
      </c>
      <c r="I95" s="93">
        <v>0</v>
      </c>
      <c r="J95" s="93">
        <v>0</v>
      </c>
      <c r="K95" s="93">
        <v>0</v>
      </c>
      <c r="L95" s="93">
        <v>0</v>
      </c>
      <c r="M95" s="93">
        <v>0</v>
      </c>
      <c r="N95" s="93">
        <v>0</v>
      </c>
      <c r="O95" s="93">
        <v>0</v>
      </c>
      <c r="P95" s="92">
        <f t="shared" si="3"/>
        <v>100</v>
      </c>
      <c r="Q95" s="93">
        <v>1</v>
      </c>
      <c r="R95" s="274" t="s">
        <v>232</v>
      </c>
      <c r="S95" s="205"/>
    </row>
    <row r="96" spans="1:19" s="62" customFormat="1" ht="18" customHeight="1">
      <c r="A96" s="199">
        <v>26</v>
      </c>
      <c r="B96" s="81">
        <v>2</v>
      </c>
      <c r="C96" s="72" t="s">
        <v>44</v>
      </c>
      <c r="D96" s="73">
        <v>385</v>
      </c>
      <c r="E96" s="75">
        <f t="shared" si="2"/>
        <v>1</v>
      </c>
      <c r="F96" s="75">
        <v>1</v>
      </c>
      <c r="G96" s="75">
        <v>0</v>
      </c>
      <c r="H96" s="75">
        <v>0</v>
      </c>
      <c r="I96" s="75">
        <v>0</v>
      </c>
      <c r="J96" s="75">
        <v>0</v>
      </c>
      <c r="K96" s="75">
        <v>0</v>
      </c>
      <c r="L96" s="75">
        <v>0</v>
      </c>
      <c r="M96" s="75">
        <v>1</v>
      </c>
      <c r="N96" s="75">
        <v>0</v>
      </c>
      <c r="O96" s="75">
        <v>0</v>
      </c>
      <c r="P96" s="74">
        <f t="shared" si="3"/>
        <v>99.740259740259745</v>
      </c>
      <c r="Q96" s="75">
        <v>2</v>
      </c>
      <c r="R96" s="273" t="s">
        <v>231</v>
      </c>
      <c r="S96" s="200"/>
    </row>
    <row r="97" spans="1:19" s="62" customFormat="1" ht="18" customHeight="1">
      <c r="A97" s="199">
        <v>78</v>
      </c>
      <c r="B97" s="81">
        <v>2</v>
      </c>
      <c r="C97" s="72" t="s">
        <v>70</v>
      </c>
      <c r="D97" s="73">
        <v>397</v>
      </c>
      <c r="E97" s="75">
        <f t="shared" si="2"/>
        <v>1</v>
      </c>
      <c r="F97" s="75">
        <v>2</v>
      </c>
      <c r="G97" s="75">
        <v>0</v>
      </c>
      <c r="H97" s="75">
        <v>0</v>
      </c>
      <c r="I97" s="75">
        <v>0</v>
      </c>
      <c r="J97" s="75">
        <v>0</v>
      </c>
      <c r="K97" s="75">
        <v>0</v>
      </c>
      <c r="L97" s="75">
        <v>1</v>
      </c>
      <c r="M97" s="75">
        <v>0</v>
      </c>
      <c r="N97" s="75">
        <v>1</v>
      </c>
      <c r="O97" s="75">
        <v>0</v>
      </c>
      <c r="P97" s="74">
        <f t="shared" si="3"/>
        <v>99.748110831234257</v>
      </c>
      <c r="Q97" s="75">
        <v>2</v>
      </c>
      <c r="R97" s="273" t="s">
        <v>231</v>
      </c>
      <c r="S97" s="200"/>
    </row>
    <row r="98" spans="1:19" s="62" customFormat="1" ht="18" customHeight="1">
      <c r="A98" s="199">
        <v>110</v>
      </c>
      <c r="B98" s="81">
        <v>6</v>
      </c>
      <c r="C98" s="72" t="s">
        <v>80</v>
      </c>
      <c r="D98" s="73">
        <v>313</v>
      </c>
      <c r="E98" s="75">
        <f t="shared" si="2"/>
        <v>1</v>
      </c>
      <c r="F98" s="75">
        <v>4</v>
      </c>
      <c r="G98" s="75">
        <v>0</v>
      </c>
      <c r="H98" s="75">
        <v>0</v>
      </c>
      <c r="I98" s="75">
        <v>1</v>
      </c>
      <c r="J98" s="75">
        <v>1</v>
      </c>
      <c r="K98" s="75">
        <v>0</v>
      </c>
      <c r="L98" s="75">
        <v>2</v>
      </c>
      <c r="M98" s="75">
        <v>0</v>
      </c>
      <c r="N98" s="75">
        <v>0</v>
      </c>
      <c r="O98" s="75">
        <v>0</v>
      </c>
      <c r="P98" s="74">
        <f t="shared" si="3"/>
        <v>99.680511182108617</v>
      </c>
      <c r="Q98" s="75">
        <v>2</v>
      </c>
      <c r="R98" s="273" t="s">
        <v>231</v>
      </c>
      <c r="S98" s="200"/>
    </row>
    <row r="99" spans="1:19" s="62" customFormat="1" ht="18" customHeight="1">
      <c r="A99" s="199">
        <v>34</v>
      </c>
      <c r="B99" s="81">
        <v>2</v>
      </c>
      <c r="C99" s="72" t="s">
        <v>56</v>
      </c>
      <c r="D99" s="73">
        <v>265</v>
      </c>
      <c r="E99" s="75">
        <f t="shared" si="2"/>
        <v>1</v>
      </c>
      <c r="F99" s="75">
        <v>1</v>
      </c>
      <c r="G99" s="75">
        <v>0</v>
      </c>
      <c r="H99" s="75">
        <v>0</v>
      </c>
      <c r="I99" s="75">
        <v>0</v>
      </c>
      <c r="J99" s="75">
        <v>0</v>
      </c>
      <c r="K99" s="75">
        <v>0</v>
      </c>
      <c r="L99" s="75">
        <v>0</v>
      </c>
      <c r="M99" s="75">
        <v>0</v>
      </c>
      <c r="N99" s="75">
        <v>1</v>
      </c>
      <c r="O99" s="75">
        <v>0</v>
      </c>
      <c r="P99" s="74">
        <f t="shared" si="3"/>
        <v>99.622641509433961</v>
      </c>
      <c r="Q99" s="75">
        <v>3</v>
      </c>
      <c r="R99" s="273" t="s">
        <v>231</v>
      </c>
      <c r="S99" s="200"/>
    </row>
    <row r="100" spans="1:19" s="62" customFormat="1" ht="18" customHeight="1">
      <c r="A100" s="199">
        <v>37</v>
      </c>
      <c r="B100" s="81">
        <v>2</v>
      </c>
      <c r="C100" s="72" t="s">
        <v>101</v>
      </c>
      <c r="D100" s="73">
        <v>265</v>
      </c>
      <c r="E100" s="75">
        <f t="shared" si="2"/>
        <v>1</v>
      </c>
      <c r="F100" s="75">
        <v>1</v>
      </c>
      <c r="G100" s="75">
        <v>0</v>
      </c>
      <c r="H100" s="75">
        <v>0</v>
      </c>
      <c r="I100" s="75">
        <v>0</v>
      </c>
      <c r="J100" s="75">
        <v>0</v>
      </c>
      <c r="K100" s="75">
        <v>0</v>
      </c>
      <c r="L100" s="75">
        <v>0</v>
      </c>
      <c r="M100" s="75">
        <v>1</v>
      </c>
      <c r="N100" s="75">
        <v>0</v>
      </c>
      <c r="O100" s="75">
        <v>0</v>
      </c>
      <c r="P100" s="74">
        <f t="shared" si="3"/>
        <v>99.622641509433961</v>
      </c>
      <c r="Q100" s="75">
        <v>3</v>
      </c>
      <c r="R100" s="273" t="s">
        <v>231</v>
      </c>
      <c r="S100" s="200"/>
    </row>
    <row r="101" spans="1:19" s="62" customFormat="1" ht="18" customHeight="1">
      <c r="A101" s="199">
        <v>116</v>
      </c>
      <c r="B101" s="81">
        <v>7</v>
      </c>
      <c r="C101" s="72" t="s">
        <v>108</v>
      </c>
      <c r="D101" s="73">
        <v>229</v>
      </c>
      <c r="E101" s="75">
        <f t="shared" si="2"/>
        <v>1</v>
      </c>
      <c r="F101" s="75">
        <v>2</v>
      </c>
      <c r="G101" s="75">
        <v>0</v>
      </c>
      <c r="H101" s="75">
        <v>0</v>
      </c>
      <c r="I101" s="75">
        <v>0</v>
      </c>
      <c r="J101" s="75">
        <v>0</v>
      </c>
      <c r="K101" s="75">
        <v>0</v>
      </c>
      <c r="L101" s="75">
        <v>1</v>
      </c>
      <c r="M101" s="75">
        <v>0</v>
      </c>
      <c r="N101" s="75">
        <v>1</v>
      </c>
      <c r="O101" s="75">
        <v>0</v>
      </c>
      <c r="P101" s="74">
        <f t="shared" si="3"/>
        <v>99.563318777292579</v>
      </c>
      <c r="Q101" s="75">
        <v>3</v>
      </c>
      <c r="R101" s="273" t="s">
        <v>231</v>
      </c>
      <c r="S101" s="200"/>
    </row>
    <row r="102" spans="1:19" s="62" customFormat="1" ht="18" customHeight="1">
      <c r="A102" s="199">
        <v>30</v>
      </c>
      <c r="B102" s="81">
        <v>2</v>
      </c>
      <c r="C102" s="72" t="s">
        <v>55</v>
      </c>
      <c r="D102" s="73">
        <v>214</v>
      </c>
      <c r="E102" s="75">
        <f t="shared" si="2"/>
        <v>1</v>
      </c>
      <c r="F102" s="75">
        <v>1</v>
      </c>
      <c r="G102" s="75">
        <v>0</v>
      </c>
      <c r="H102" s="75">
        <v>0</v>
      </c>
      <c r="I102" s="75">
        <v>0</v>
      </c>
      <c r="J102" s="75">
        <v>1</v>
      </c>
      <c r="K102" s="75">
        <v>0</v>
      </c>
      <c r="L102" s="75">
        <v>0</v>
      </c>
      <c r="M102" s="75">
        <v>0</v>
      </c>
      <c r="N102" s="75">
        <v>0</v>
      </c>
      <c r="O102" s="75">
        <v>0</v>
      </c>
      <c r="P102" s="74">
        <f t="shared" si="3"/>
        <v>99.532710280373834</v>
      </c>
      <c r="Q102" s="75">
        <v>4</v>
      </c>
      <c r="R102" s="274" t="s">
        <v>232</v>
      </c>
      <c r="S102" s="200"/>
    </row>
    <row r="103" spans="1:19" s="62" customFormat="1" ht="18" customHeight="1">
      <c r="A103" s="199">
        <v>81</v>
      </c>
      <c r="B103" s="81">
        <v>2</v>
      </c>
      <c r="C103" s="72" t="s">
        <v>33</v>
      </c>
      <c r="D103" s="73">
        <v>188</v>
      </c>
      <c r="E103" s="75">
        <f t="shared" si="2"/>
        <v>1</v>
      </c>
      <c r="F103" s="75">
        <v>1</v>
      </c>
      <c r="G103" s="75">
        <v>0</v>
      </c>
      <c r="H103" s="75">
        <v>0</v>
      </c>
      <c r="I103" s="75">
        <v>0</v>
      </c>
      <c r="J103" s="75">
        <v>0</v>
      </c>
      <c r="K103" s="75">
        <v>0</v>
      </c>
      <c r="L103" s="75">
        <v>0</v>
      </c>
      <c r="M103" s="75">
        <v>1</v>
      </c>
      <c r="N103" s="75">
        <v>0</v>
      </c>
      <c r="O103" s="75">
        <v>0</v>
      </c>
      <c r="P103" s="74">
        <f t="shared" si="3"/>
        <v>99.468085106382972</v>
      </c>
      <c r="Q103" s="75">
        <v>4</v>
      </c>
      <c r="R103" s="273" t="s">
        <v>231</v>
      </c>
      <c r="S103" s="200"/>
    </row>
    <row r="104" spans="1:19" s="62" customFormat="1" ht="18" customHeight="1">
      <c r="A104" s="199">
        <v>31</v>
      </c>
      <c r="B104" s="81">
        <v>2</v>
      </c>
      <c r="C104" s="72" t="s">
        <v>91</v>
      </c>
      <c r="D104" s="73">
        <v>469</v>
      </c>
      <c r="E104" s="75">
        <f t="shared" si="2"/>
        <v>1</v>
      </c>
      <c r="F104" s="75">
        <v>3</v>
      </c>
      <c r="G104" s="75">
        <v>0</v>
      </c>
      <c r="H104" s="75">
        <v>0</v>
      </c>
      <c r="I104" s="75">
        <v>0</v>
      </c>
      <c r="J104" s="75">
        <v>0</v>
      </c>
      <c r="K104" s="75">
        <v>0</v>
      </c>
      <c r="L104" s="75">
        <v>0</v>
      </c>
      <c r="M104" s="75">
        <v>0</v>
      </c>
      <c r="N104" s="75">
        <v>3</v>
      </c>
      <c r="O104" s="75">
        <v>0</v>
      </c>
      <c r="P104" s="74">
        <f t="shared" si="3"/>
        <v>99.360341151385924</v>
      </c>
      <c r="Q104" s="75">
        <v>5</v>
      </c>
      <c r="R104" s="274" t="s">
        <v>232</v>
      </c>
      <c r="S104" s="200"/>
    </row>
    <row r="105" spans="1:19" s="62" customFormat="1" ht="18" customHeight="1">
      <c r="A105" s="199">
        <v>65</v>
      </c>
      <c r="B105" s="81">
        <v>2</v>
      </c>
      <c r="C105" s="72" t="s">
        <v>105</v>
      </c>
      <c r="D105" s="73">
        <v>167</v>
      </c>
      <c r="E105" s="75">
        <f t="shared" si="2"/>
        <v>1</v>
      </c>
      <c r="F105" s="75">
        <v>1</v>
      </c>
      <c r="G105" s="75">
        <v>0</v>
      </c>
      <c r="H105" s="75">
        <v>0</v>
      </c>
      <c r="I105" s="75">
        <v>0</v>
      </c>
      <c r="J105" s="75">
        <v>0</v>
      </c>
      <c r="K105" s="75">
        <v>0</v>
      </c>
      <c r="L105" s="75">
        <v>0</v>
      </c>
      <c r="M105" s="75">
        <v>1</v>
      </c>
      <c r="N105" s="75">
        <v>0</v>
      </c>
      <c r="O105" s="75">
        <v>0</v>
      </c>
      <c r="P105" s="74">
        <f t="shared" si="3"/>
        <v>99.401197604790411</v>
      </c>
      <c r="Q105" s="75">
        <v>5</v>
      </c>
      <c r="R105" s="274" t="s">
        <v>232</v>
      </c>
      <c r="S105" s="200"/>
    </row>
    <row r="106" spans="1:19" s="62" customFormat="1" ht="18" customHeight="1">
      <c r="A106" s="199">
        <v>20</v>
      </c>
      <c r="B106" s="81">
        <v>1</v>
      </c>
      <c r="C106" s="72" t="s">
        <v>41</v>
      </c>
      <c r="D106" s="73">
        <v>340</v>
      </c>
      <c r="E106" s="75">
        <f t="shared" si="2"/>
        <v>1</v>
      </c>
      <c r="F106" s="75">
        <v>2</v>
      </c>
      <c r="G106" s="75">
        <v>0</v>
      </c>
      <c r="H106" s="75">
        <v>0</v>
      </c>
      <c r="I106" s="75">
        <v>0</v>
      </c>
      <c r="J106" s="75">
        <v>0</v>
      </c>
      <c r="K106" s="75">
        <v>0</v>
      </c>
      <c r="L106" s="75">
        <v>0</v>
      </c>
      <c r="M106" s="75">
        <v>1</v>
      </c>
      <c r="N106" s="75">
        <v>1</v>
      </c>
      <c r="O106" s="75">
        <v>0</v>
      </c>
      <c r="P106" s="74">
        <f t="shared" si="3"/>
        <v>99.411764705882348</v>
      </c>
      <c r="Q106" s="75">
        <v>5</v>
      </c>
      <c r="R106" s="273" t="s">
        <v>231</v>
      </c>
      <c r="S106" s="200"/>
    </row>
    <row r="107" spans="1:19" s="62" customFormat="1" ht="18" customHeight="1">
      <c r="A107" s="199">
        <v>55</v>
      </c>
      <c r="B107" s="81">
        <v>2</v>
      </c>
      <c r="C107" s="72" t="s">
        <v>39</v>
      </c>
      <c r="D107" s="73">
        <v>140</v>
      </c>
      <c r="E107" s="75">
        <f t="shared" si="2"/>
        <v>1</v>
      </c>
      <c r="F107" s="75">
        <v>1</v>
      </c>
      <c r="G107" s="75">
        <v>0</v>
      </c>
      <c r="H107" s="75">
        <v>0</v>
      </c>
      <c r="I107" s="75">
        <v>0</v>
      </c>
      <c r="J107" s="75">
        <v>0</v>
      </c>
      <c r="K107" s="75">
        <v>0</v>
      </c>
      <c r="L107" s="75">
        <v>0</v>
      </c>
      <c r="M107" s="75">
        <v>0</v>
      </c>
      <c r="N107" s="75">
        <v>1</v>
      </c>
      <c r="O107" s="75">
        <v>0</v>
      </c>
      <c r="P107" s="74">
        <f t="shared" si="3"/>
        <v>99.285714285714292</v>
      </c>
      <c r="Q107" s="75">
        <v>6</v>
      </c>
      <c r="R107" s="273" t="s">
        <v>231</v>
      </c>
      <c r="S107" s="200"/>
    </row>
    <row r="108" spans="1:19" s="62" customFormat="1" ht="18" customHeight="1">
      <c r="A108" s="199">
        <v>57</v>
      </c>
      <c r="B108" s="81">
        <v>2</v>
      </c>
      <c r="C108" s="72" t="s">
        <v>63</v>
      </c>
      <c r="D108" s="73">
        <v>296</v>
      </c>
      <c r="E108" s="75">
        <f t="shared" si="2"/>
        <v>1</v>
      </c>
      <c r="F108" s="75">
        <v>2</v>
      </c>
      <c r="G108" s="75">
        <v>0</v>
      </c>
      <c r="H108" s="75">
        <v>0</v>
      </c>
      <c r="I108" s="75">
        <v>0</v>
      </c>
      <c r="J108" s="75">
        <v>0</v>
      </c>
      <c r="K108" s="75">
        <v>0</v>
      </c>
      <c r="L108" s="75">
        <v>0</v>
      </c>
      <c r="M108" s="75">
        <v>2</v>
      </c>
      <c r="N108" s="75">
        <v>0</v>
      </c>
      <c r="O108" s="75">
        <v>0</v>
      </c>
      <c r="P108" s="74">
        <f t="shared" si="3"/>
        <v>99.324324324324323</v>
      </c>
      <c r="Q108" s="75">
        <v>6</v>
      </c>
      <c r="R108" s="273" t="s">
        <v>231</v>
      </c>
      <c r="S108" s="200"/>
    </row>
    <row r="109" spans="1:19" s="62" customFormat="1" ht="18" customHeight="1">
      <c r="A109" s="199">
        <v>113</v>
      </c>
      <c r="B109" s="81">
        <v>7</v>
      </c>
      <c r="C109" s="72" t="s">
        <v>114</v>
      </c>
      <c r="D109" s="73">
        <v>150</v>
      </c>
      <c r="E109" s="75">
        <f t="shared" si="2"/>
        <v>1</v>
      </c>
      <c r="F109" s="75">
        <v>1</v>
      </c>
      <c r="G109" s="75">
        <v>0</v>
      </c>
      <c r="H109" s="75">
        <v>0</v>
      </c>
      <c r="I109" s="75">
        <v>0</v>
      </c>
      <c r="J109" s="75">
        <v>0</v>
      </c>
      <c r="K109" s="75">
        <v>0</v>
      </c>
      <c r="L109" s="75">
        <v>0</v>
      </c>
      <c r="M109" s="75">
        <v>0</v>
      </c>
      <c r="N109" s="75">
        <v>1</v>
      </c>
      <c r="O109" s="75">
        <v>0</v>
      </c>
      <c r="P109" s="74">
        <f t="shared" si="3"/>
        <v>99.333333333333329</v>
      </c>
      <c r="Q109" s="75">
        <v>6</v>
      </c>
      <c r="R109" s="273" t="s">
        <v>231</v>
      </c>
      <c r="S109" s="200"/>
    </row>
    <row r="110" spans="1:19" s="62" customFormat="1" ht="18" customHeight="1">
      <c r="A110" s="199">
        <v>29</v>
      </c>
      <c r="B110" s="81">
        <v>2</v>
      </c>
      <c r="C110" s="72" t="s">
        <v>54</v>
      </c>
      <c r="D110" s="73">
        <v>253</v>
      </c>
      <c r="E110" s="75">
        <f t="shared" si="2"/>
        <v>1</v>
      </c>
      <c r="F110" s="75">
        <v>2</v>
      </c>
      <c r="G110" s="75">
        <v>1</v>
      </c>
      <c r="H110" s="75">
        <v>0</v>
      </c>
      <c r="I110" s="75">
        <v>0</v>
      </c>
      <c r="J110" s="75">
        <v>0</v>
      </c>
      <c r="K110" s="75">
        <v>0</v>
      </c>
      <c r="L110" s="75">
        <v>0</v>
      </c>
      <c r="M110" s="75">
        <v>1</v>
      </c>
      <c r="N110" s="75">
        <v>0</v>
      </c>
      <c r="O110" s="75">
        <v>0</v>
      </c>
      <c r="P110" s="74">
        <f t="shared" si="3"/>
        <v>99.209486166007906</v>
      </c>
      <c r="Q110" s="75">
        <v>7</v>
      </c>
      <c r="R110" s="273" t="s">
        <v>231</v>
      </c>
      <c r="S110" s="200"/>
    </row>
    <row r="111" spans="1:19" s="62" customFormat="1" ht="18" customHeight="1">
      <c r="A111" s="199">
        <v>35</v>
      </c>
      <c r="B111" s="81">
        <v>2</v>
      </c>
      <c r="C111" s="72" t="s">
        <v>92</v>
      </c>
      <c r="D111" s="73">
        <v>263</v>
      </c>
      <c r="E111" s="75">
        <f t="shared" si="2"/>
        <v>1</v>
      </c>
      <c r="F111" s="75">
        <v>2</v>
      </c>
      <c r="G111" s="75">
        <v>0</v>
      </c>
      <c r="H111" s="75">
        <v>0</v>
      </c>
      <c r="I111" s="75">
        <v>0</v>
      </c>
      <c r="J111" s="75">
        <v>0</v>
      </c>
      <c r="K111" s="75">
        <v>0</v>
      </c>
      <c r="L111" s="75">
        <v>0</v>
      </c>
      <c r="M111" s="75">
        <v>0</v>
      </c>
      <c r="N111" s="75">
        <v>0</v>
      </c>
      <c r="O111" s="75">
        <v>2</v>
      </c>
      <c r="P111" s="74">
        <f t="shared" si="3"/>
        <v>99.239543726235752</v>
      </c>
      <c r="Q111" s="75">
        <v>7</v>
      </c>
      <c r="R111" s="273" t="s">
        <v>231</v>
      </c>
      <c r="S111" s="200"/>
    </row>
    <row r="112" spans="1:19" s="62" customFormat="1" ht="18" customHeight="1">
      <c r="A112" s="199">
        <v>43</v>
      </c>
      <c r="B112" s="81">
        <v>2</v>
      </c>
      <c r="C112" s="72" t="s">
        <v>115</v>
      </c>
      <c r="D112" s="73">
        <v>133</v>
      </c>
      <c r="E112" s="75">
        <f t="shared" si="2"/>
        <v>1</v>
      </c>
      <c r="F112" s="75">
        <v>1</v>
      </c>
      <c r="G112" s="75">
        <v>0</v>
      </c>
      <c r="H112" s="75">
        <v>0</v>
      </c>
      <c r="I112" s="75">
        <v>0</v>
      </c>
      <c r="J112" s="75">
        <v>0</v>
      </c>
      <c r="K112" s="75">
        <v>0</v>
      </c>
      <c r="L112" s="75">
        <v>0</v>
      </c>
      <c r="M112" s="75">
        <v>0</v>
      </c>
      <c r="N112" s="75">
        <v>0</v>
      </c>
      <c r="O112" s="75">
        <v>1</v>
      </c>
      <c r="P112" s="74">
        <f t="shared" si="3"/>
        <v>99.248120300751879</v>
      </c>
      <c r="Q112" s="75">
        <v>7</v>
      </c>
      <c r="R112" s="274" t="s">
        <v>232</v>
      </c>
      <c r="S112" s="200"/>
    </row>
    <row r="113" spans="1:19" s="62" customFormat="1" ht="18" customHeight="1">
      <c r="A113" s="199">
        <v>68</v>
      </c>
      <c r="B113" s="81">
        <v>2</v>
      </c>
      <c r="C113" s="72" t="s">
        <v>84</v>
      </c>
      <c r="D113" s="73">
        <v>127</v>
      </c>
      <c r="E113" s="75">
        <f t="shared" si="2"/>
        <v>1</v>
      </c>
      <c r="F113" s="75">
        <v>1</v>
      </c>
      <c r="G113" s="75">
        <v>0</v>
      </c>
      <c r="H113" s="75">
        <v>0</v>
      </c>
      <c r="I113" s="75">
        <v>0</v>
      </c>
      <c r="J113" s="75">
        <v>0</v>
      </c>
      <c r="K113" s="75">
        <v>0</v>
      </c>
      <c r="L113" s="75">
        <v>0</v>
      </c>
      <c r="M113" s="75">
        <v>0</v>
      </c>
      <c r="N113" s="75">
        <v>1</v>
      </c>
      <c r="O113" s="75">
        <v>0</v>
      </c>
      <c r="P113" s="74">
        <f t="shared" si="3"/>
        <v>99.212598425196859</v>
      </c>
      <c r="Q113" s="75">
        <v>7</v>
      </c>
      <c r="R113" s="273" t="s">
        <v>231</v>
      </c>
      <c r="S113" s="200"/>
    </row>
    <row r="114" spans="1:19" s="62" customFormat="1" ht="18" customHeight="1">
      <c r="A114" s="199">
        <v>28</v>
      </c>
      <c r="B114" s="81">
        <v>2</v>
      </c>
      <c r="C114" s="72" t="s">
        <v>53</v>
      </c>
      <c r="D114" s="73">
        <v>326</v>
      </c>
      <c r="E114" s="75">
        <f t="shared" si="2"/>
        <v>1</v>
      </c>
      <c r="F114" s="75">
        <v>8</v>
      </c>
      <c r="G114" s="75">
        <v>0</v>
      </c>
      <c r="H114" s="75">
        <v>1</v>
      </c>
      <c r="I114" s="75">
        <v>2</v>
      </c>
      <c r="J114" s="75">
        <v>0</v>
      </c>
      <c r="K114" s="75">
        <v>0</v>
      </c>
      <c r="L114" s="75">
        <v>2</v>
      </c>
      <c r="M114" s="75">
        <v>1</v>
      </c>
      <c r="N114" s="75">
        <v>2</v>
      </c>
      <c r="O114" s="75">
        <v>0</v>
      </c>
      <c r="P114" s="74">
        <f t="shared" si="3"/>
        <v>99.079754601226995</v>
      </c>
      <c r="Q114" s="75">
        <v>8</v>
      </c>
      <c r="R114" s="273" t="s">
        <v>231</v>
      </c>
      <c r="S114" s="200"/>
    </row>
    <row r="115" spans="1:19" s="62" customFormat="1" ht="18" customHeight="1">
      <c r="A115" s="199">
        <v>45</v>
      </c>
      <c r="B115" s="81">
        <v>2</v>
      </c>
      <c r="C115" s="72" t="s">
        <v>38</v>
      </c>
      <c r="D115" s="73">
        <v>107</v>
      </c>
      <c r="E115" s="75">
        <f t="shared" si="2"/>
        <v>1</v>
      </c>
      <c r="F115" s="75">
        <v>1</v>
      </c>
      <c r="G115" s="75">
        <v>0</v>
      </c>
      <c r="H115" s="75">
        <v>0</v>
      </c>
      <c r="I115" s="75">
        <v>0</v>
      </c>
      <c r="J115" s="75">
        <v>0</v>
      </c>
      <c r="K115" s="75">
        <v>0</v>
      </c>
      <c r="L115" s="75">
        <v>0</v>
      </c>
      <c r="M115" s="75">
        <v>0</v>
      </c>
      <c r="N115" s="75">
        <v>1</v>
      </c>
      <c r="O115" s="75">
        <v>0</v>
      </c>
      <c r="P115" s="74">
        <f t="shared" si="3"/>
        <v>99.065420560747668</v>
      </c>
      <c r="Q115" s="75">
        <v>8</v>
      </c>
      <c r="R115" s="273" t="s">
        <v>231</v>
      </c>
      <c r="S115" s="200"/>
    </row>
    <row r="116" spans="1:19" s="62" customFormat="1" ht="18" customHeight="1">
      <c r="A116" s="199">
        <v>36</v>
      </c>
      <c r="B116" s="81">
        <v>2</v>
      </c>
      <c r="C116" s="72" t="s">
        <v>100</v>
      </c>
      <c r="D116" s="73">
        <v>273</v>
      </c>
      <c r="E116" s="75">
        <f t="shared" si="2"/>
        <v>1</v>
      </c>
      <c r="F116" s="75">
        <v>3</v>
      </c>
      <c r="G116" s="75">
        <v>0</v>
      </c>
      <c r="H116" s="75">
        <v>0</v>
      </c>
      <c r="I116" s="75">
        <v>0</v>
      </c>
      <c r="J116" s="75">
        <v>0</v>
      </c>
      <c r="K116" s="75">
        <v>0</v>
      </c>
      <c r="L116" s="75">
        <v>0</v>
      </c>
      <c r="M116" s="75">
        <v>1</v>
      </c>
      <c r="N116" s="75">
        <v>2</v>
      </c>
      <c r="O116" s="75">
        <v>0</v>
      </c>
      <c r="P116" s="74">
        <f t="shared" si="3"/>
        <v>98.901098901098905</v>
      </c>
      <c r="Q116" s="75">
        <v>9</v>
      </c>
      <c r="R116" s="273" t="s">
        <v>231</v>
      </c>
      <c r="S116" s="200"/>
    </row>
    <row r="117" spans="1:19" s="62" customFormat="1" ht="18" customHeight="1">
      <c r="A117" s="199">
        <v>53</v>
      </c>
      <c r="B117" s="81">
        <v>2</v>
      </c>
      <c r="C117" s="72" t="s">
        <v>61</v>
      </c>
      <c r="D117" s="73">
        <v>161</v>
      </c>
      <c r="E117" s="75">
        <f t="shared" si="2"/>
        <v>1</v>
      </c>
      <c r="F117" s="75">
        <v>3</v>
      </c>
      <c r="G117" s="75">
        <v>0</v>
      </c>
      <c r="H117" s="75">
        <v>0</v>
      </c>
      <c r="I117" s="75">
        <v>0</v>
      </c>
      <c r="J117" s="75">
        <v>0</v>
      </c>
      <c r="K117" s="75">
        <v>0</v>
      </c>
      <c r="L117" s="75">
        <v>1</v>
      </c>
      <c r="M117" s="75">
        <v>0</v>
      </c>
      <c r="N117" s="75">
        <v>1</v>
      </c>
      <c r="O117" s="75">
        <v>1</v>
      </c>
      <c r="P117" s="74">
        <f t="shared" si="3"/>
        <v>98.757763975155271</v>
      </c>
      <c r="Q117" s="75">
        <v>10</v>
      </c>
      <c r="R117" s="273" t="s">
        <v>231</v>
      </c>
      <c r="S117" s="200"/>
    </row>
    <row r="118" spans="1:19" s="62" customFormat="1" ht="18" customHeight="1">
      <c r="A118" s="199">
        <v>118</v>
      </c>
      <c r="B118" s="81">
        <v>7</v>
      </c>
      <c r="C118" s="72" t="s">
        <v>111</v>
      </c>
      <c r="D118" s="73">
        <v>246</v>
      </c>
      <c r="E118" s="75">
        <f t="shared" si="2"/>
        <v>1</v>
      </c>
      <c r="F118" s="75">
        <v>3</v>
      </c>
      <c r="G118" s="75">
        <v>0</v>
      </c>
      <c r="H118" s="75">
        <v>0</v>
      </c>
      <c r="I118" s="75">
        <v>0</v>
      </c>
      <c r="J118" s="75">
        <v>1</v>
      </c>
      <c r="K118" s="75">
        <v>0</v>
      </c>
      <c r="L118" s="75">
        <v>0</v>
      </c>
      <c r="M118" s="75">
        <v>2</v>
      </c>
      <c r="N118" s="75">
        <v>0</v>
      </c>
      <c r="O118" s="75">
        <v>0</v>
      </c>
      <c r="P118" s="74">
        <f t="shared" si="3"/>
        <v>98.780487804878049</v>
      </c>
      <c r="Q118" s="75">
        <v>10</v>
      </c>
      <c r="R118" s="273" t="s">
        <v>231</v>
      </c>
      <c r="S118" s="200"/>
    </row>
    <row r="119" spans="1:19" s="62" customFormat="1" ht="18" customHeight="1">
      <c r="A119" s="199">
        <v>72</v>
      </c>
      <c r="B119" s="81">
        <v>2</v>
      </c>
      <c r="C119" s="72" t="s">
        <v>94</v>
      </c>
      <c r="D119" s="73">
        <v>138</v>
      </c>
      <c r="E119" s="75">
        <f t="shared" si="2"/>
        <v>1</v>
      </c>
      <c r="F119" s="75">
        <v>2</v>
      </c>
      <c r="G119" s="75">
        <v>0</v>
      </c>
      <c r="H119" s="75">
        <v>0</v>
      </c>
      <c r="I119" s="75">
        <v>0</v>
      </c>
      <c r="J119" s="75">
        <v>0</v>
      </c>
      <c r="K119" s="75">
        <v>0</v>
      </c>
      <c r="L119" s="75">
        <v>0</v>
      </c>
      <c r="M119" s="75">
        <v>1</v>
      </c>
      <c r="N119" s="75">
        <v>1</v>
      </c>
      <c r="O119" s="75">
        <v>0</v>
      </c>
      <c r="P119" s="74">
        <f t="shared" si="3"/>
        <v>98.550724637681171</v>
      </c>
      <c r="Q119" s="75">
        <v>11</v>
      </c>
      <c r="R119" s="273" t="s">
        <v>231</v>
      </c>
      <c r="S119" s="200"/>
    </row>
    <row r="120" spans="1:19" s="62" customFormat="1" ht="18" customHeight="1">
      <c r="A120" s="199">
        <v>79</v>
      </c>
      <c r="B120" s="81">
        <v>2</v>
      </c>
      <c r="C120" s="72" t="s">
        <v>71</v>
      </c>
      <c r="D120" s="73">
        <v>288</v>
      </c>
      <c r="E120" s="75">
        <f t="shared" si="2"/>
        <v>1</v>
      </c>
      <c r="F120" s="75">
        <v>4</v>
      </c>
      <c r="G120" s="75">
        <v>0</v>
      </c>
      <c r="H120" s="75">
        <v>0</v>
      </c>
      <c r="I120" s="75">
        <v>0</v>
      </c>
      <c r="J120" s="75">
        <v>2</v>
      </c>
      <c r="K120" s="75">
        <v>0</v>
      </c>
      <c r="L120" s="75">
        <v>0</v>
      </c>
      <c r="M120" s="75">
        <v>0</v>
      </c>
      <c r="N120" s="75">
        <v>2</v>
      </c>
      <c r="O120" s="75">
        <v>0</v>
      </c>
      <c r="P120" s="74">
        <f t="shared" si="3"/>
        <v>98.611111111111114</v>
      </c>
      <c r="Q120" s="75">
        <v>11</v>
      </c>
      <c r="R120" s="273" t="s">
        <v>231</v>
      </c>
      <c r="S120" s="200"/>
    </row>
    <row r="121" spans="1:19" s="62" customFormat="1" ht="18" customHeight="1">
      <c r="A121" s="199">
        <v>40</v>
      </c>
      <c r="B121" s="81">
        <v>2</v>
      </c>
      <c r="C121" s="72" t="s">
        <v>16</v>
      </c>
      <c r="D121" s="73">
        <v>185</v>
      </c>
      <c r="E121" s="75">
        <f t="shared" si="2"/>
        <v>1</v>
      </c>
      <c r="F121" s="75">
        <v>3</v>
      </c>
      <c r="G121" s="75">
        <v>2</v>
      </c>
      <c r="H121" s="75">
        <v>0</v>
      </c>
      <c r="I121" s="75">
        <v>0</v>
      </c>
      <c r="J121" s="75">
        <v>0</v>
      </c>
      <c r="K121" s="75">
        <v>0</v>
      </c>
      <c r="L121" s="75">
        <v>0</v>
      </c>
      <c r="M121" s="75">
        <v>1</v>
      </c>
      <c r="N121" s="75">
        <v>0</v>
      </c>
      <c r="O121" s="75">
        <v>0</v>
      </c>
      <c r="P121" s="74">
        <f t="shared" si="3"/>
        <v>98.378378378378372</v>
      </c>
      <c r="Q121" s="75">
        <v>12</v>
      </c>
      <c r="R121" s="273" t="s">
        <v>231</v>
      </c>
      <c r="S121" s="200"/>
    </row>
    <row r="122" spans="1:19" s="62" customFormat="1" ht="18" customHeight="1">
      <c r="A122" s="199">
        <v>83</v>
      </c>
      <c r="B122" s="81">
        <v>2</v>
      </c>
      <c r="C122" s="72" t="s">
        <v>90</v>
      </c>
      <c r="D122" s="73">
        <v>310</v>
      </c>
      <c r="E122" s="75">
        <f t="shared" si="2"/>
        <v>1</v>
      </c>
      <c r="F122" s="75">
        <v>7</v>
      </c>
      <c r="G122" s="75">
        <v>2</v>
      </c>
      <c r="H122" s="75">
        <v>0</v>
      </c>
      <c r="I122" s="75">
        <v>0</v>
      </c>
      <c r="J122" s="75">
        <v>2</v>
      </c>
      <c r="K122" s="75">
        <v>0</v>
      </c>
      <c r="L122" s="75">
        <v>2</v>
      </c>
      <c r="M122" s="75">
        <v>0</v>
      </c>
      <c r="N122" s="75">
        <v>1</v>
      </c>
      <c r="O122" s="75">
        <v>0</v>
      </c>
      <c r="P122" s="74">
        <f t="shared" si="3"/>
        <v>98.387096774193552</v>
      </c>
      <c r="Q122" s="75">
        <v>12</v>
      </c>
      <c r="R122" s="273" t="s">
        <v>231</v>
      </c>
      <c r="S122" s="200"/>
    </row>
    <row r="123" spans="1:19" s="62" customFormat="1" ht="18" customHeight="1">
      <c r="A123" s="199">
        <v>109</v>
      </c>
      <c r="B123" s="81">
        <v>6</v>
      </c>
      <c r="C123" s="72" t="s">
        <v>79</v>
      </c>
      <c r="D123" s="73">
        <v>351</v>
      </c>
      <c r="E123" s="75">
        <f t="shared" si="2"/>
        <v>1</v>
      </c>
      <c r="F123" s="75">
        <v>7</v>
      </c>
      <c r="G123" s="75">
        <v>0</v>
      </c>
      <c r="H123" s="75">
        <v>0</v>
      </c>
      <c r="I123" s="75">
        <v>1</v>
      </c>
      <c r="J123" s="75">
        <v>1</v>
      </c>
      <c r="K123" s="75">
        <v>0</v>
      </c>
      <c r="L123" s="75">
        <v>0</v>
      </c>
      <c r="M123" s="75">
        <v>4</v>
      </c>
      <c r="N123" s="75">
        <v>1</v>
      </c>
      <c r="O123" s="75">
        <v>0</v>
      </c>
      <c r="P123" s="74">
        <f t="shared" si="3"/>
        <v>98.290598290598282</v>
      </c>
      <c r="Q123" s="75">
        <v>13</v>
      </c>
      <c r="R123" s="273" t="s">
        <v>231</v>
      </c>
      <c r="S123" s="200"/>
    </row>
    <row r="124" spans="1:19" s="62" customFormat="1" ht="18" customHeight="1">
      <c r="A124" s="199">
        <v>63</v>
      </c>
      <c r="B124" s="81">
        <v>2</v>
      </c>
      <c r="C124" s="72" t="s">
        <v>67</v>
      </c>
      <c r="D124" s="73">
        <v>309</v>
      </c>
      <c r="E124" s="75">
        <f t="shared" si="2"/>
        <v>1</v>
      </c>
      <c r="F124" s="75">
        <v>8</v>
      </c>
      <c r="G124" s="75">
        <v>2</v>
      </c>
      <c r="H124" s="75">
        <v>0</v>
      </c>
      <c r="I124" s="75">
        <v>0</v>
      </c>
      <c r="J124" s="75">
        <v>0</v>
      </c>
      <c r="K124" s="75">
        <v>0</v>
      </c>
      <c r="L124" s="75">
        <v>2</v>
      </c>
      <c r="M124" s="75">
        <v>1</v>
      </c>
      <c r="N124" s="75">
        <v>2</v>
      </c>
      <c r="O124" s="75">
        <v>1</v>
      </c>
      <c r="P124" s="74">
        <f t="shared" si="3"/>
        <v>98.05825242718447</v>
      </c>
      <c r="Q124" s="75">
        <v>14</v>
      </c>
      <c r="R124" s="274" t="s">
        <v>232</v>
      </c>
      <c r="S124" s="200"/>
    </row>
    <row r="125" spans="1:19" s="62" customFormat="1" ht="18" customHeight="1">
      <c r="A125" s="199">
        <v>60</v>
      </c>
      <c r="B125" s="81">
        <v>2</v>
      </c>
      <c r="C125" s="72" t="s">
        <v>65</v>
      </c>
      <c r="D125" s="73">
        <v>400</v>
      </c>
      <c r="E125" s="75">
        <f t="shared" si="2"/>
        <v>1</v>
      </c>
      <c r="F125" s="75">
        <v>12</v>
      </c>
      <c r="G125" s="75">
        <v>0</v>
      </c>
      <c r="H125" s="75">
        <v>1</v>
      </c>
      <c r="I125" s="75">
        <v>1</v>
      </c>
      <c r="J125" s="75">
        <v>4</v>
      </c>
      <c r="K125" s="75">
        <v>0</v>
      </c>
      <c r="L125" s="75">
        <v>1</v>
      </c>
      <c r="M125" s="75">
        <v>2</v>
      </c>
      <c r="N125" s="75">
        <v>3</v>
      </c>
      <c r="O125" s="75">
        <v>0</v>
      </c>
      <c r="P125" s="74">
        <f t="shared" si="3"/>
        <v>97.75</v>
      </c>
      <c r="Q125" s="75">
        <v>15</v>
      </c>
      <c r="R125" s="273" t="s">
        <v>231</v>
      </c>
      <c r="S125" s="200"/>
    </row>
    <row r="126" spans="1:19" s="62" customFormat="1" ht="18" customHeight="1" thickBot="1">
      <c r="A126" s="201">
        <v>59</v>
      </c>
      <c r="B126" s="80">
        <v>2</v>
      </c>
      <c r="C126" s="76" t="s">
        <v>64</v>
      </c>
      <c r="D126" s="77">
        <v>284</v>
      </c>
      <c r="E126" s="79">
        <f t="shared" si="2"/>
        <v>1</v>
      </c>
      <c r="F126" s="79">
        <v>15</v>
      </c>
      <c r="G126" s="79">
        <v>13</v>
      </c>
      <c r="H126" s="79">
        <v>0</v>
      </c>
      <c r="I126" s="79">
        <v>0</v>
      </c>
      <c r="J126" s="79">
        <v>0</v>
      </c>
      <c r="K126" s="79">
        <v>0</v>
      </c>
      <c r="L126" s="79">
        <v>0</v>
      </c>
      <c r="M126" s="79">
        <v>0</v>
      </c>
      <c r="N126" s="79">
        <v>2</v>
      </c>
      <c r="O126" s="79">
        <v>0</v>
      </c>
      <c r="P126" s="78">
        <f t="shared" si="3"/>
        <v>94.718309859154928</v>
      </c>
      <c r="Q126" s="79">
        <v>16</v>
      </c>
      <c r="R126" s="277" t="s">
        <v>231</v>
      </c>
      <c r="S126" s="202"/>
    </row>
    <row r="127" spans="1:19" s="62" customFormat="1" ht="18" customHeight="1" thickTop="1" thickBot="1">
      <c r="B127" s="129"/>
      <c r="D127" s="203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1"/>
      <c r="P127" s="181"/>
    </row>
    <row r="128" spans="1:19" s="62" customFormat="1" ht="18" customHeight="1" thickTop="1">
      <c r="A128" s="195">
        <v>120</v>
      </c>
      <c r="B128" s="69">
        <v>5</v>
      </c>
      <c r="C128" s="196" t="s">
        <v>102</v>
      </c>
      <c r="D128" s="70">
        <v>0</v>
      </c>
      <c r="E128" s="71" t="s">
        <v>123</v>
      </c>
      <c r="F128" s="71" t="s">
        <v>123</v>
      </c>
      <c r="G128" s="71" t="s">
        <v>123</v>
      </c>
      <c r="H128" s="71"/>
      <c r="I128" s="71"/>
      <c r="J128" s="71" t="s">
        <v>123</v>
      </c>
      <c r="K128" s="71" t="s">
        <v>123</v>
      </c>
      <c r="L128" s="71" t="s">
        <v>123</v>
      </c>
      <c r="M128" s="71" t="s">
        <v>123</v>
      </c>
      <c r="N128" s="71" t="s">
        <v>123</v>
      </c>
      <c r="O128" s="71" t="s">
        <v>123</v>
      </c>
      <c r="P128" s="71" t="s">
        <v>123</v>
      </c>
      <c r="Q128" s="197"/>
      <c r="R128" s="271"/>
      <c r="S128" s="198" t="s">
        <v>208</v>
      </c>
    </row>
    <row r="129" spans="1:19" s="62" customFormat="1" ht="18" customHeight="1">
      <c r="A129" s="199">
        <v>121</v>
      </c>
      <c r="B129" s="81">
        <v>7</v>
      </c>
      <c r="C129" s="72" t="s">
        <v>198</v>
      </c>
      <c r="D129" s="73">
        <v>0</v>
      </c>
      <c r="E129" s="74" t="s">
        <v>123</v>
      </c>
      <c r="F129" s="74" t="s">
        <v>123</v>
      </c>
      <c r="G129" s="74" t="s">
        <v>123</v>
      </c>
      <c r="H129" s="74"/>
      <c r="I129" s="74"/>
      <c r="J129" s="74" t="s">
        <v>123</v>
      </c>
      <c r="K129" s="74" t="s">
        <v>123</v>
      </c>
      <c r="L129" s="74" t="s">
        <v>123</v>
      </c>
      <c r="M129" s="74" t="s">
        <v>123</v>
      </c>
      <c r="N129" s="74" t="s">
        <v>123</v>
      </c>
      <c r="O129" s="74" t="s">
        <v>123</v>
      </c>
      <c r="P129" s="74" t="s">
        <v>123</v>
      </c>
      <c r="Q129" s="75"/>
      <c r="R129" s="269"/>
      <c r="S129" s="200" t="s">
        <v>209</v>
      </c>
    </row>
    <row r="130" spans="1:19" s="62" customFormat="1" ht="18" customHeight="1">
      <c r="A130" s="199">
        <v>122</v>
      </c>
      <c r="B130" s="81">
        <v>7</v>
      </c>
      <c r="C130" s="72" t="s">
        <v>199</v>
      </c>
      <c r="D130" s="73">
        <v>0</v>
      </c>
      <c r="E130" s="74" t="s">
        <v>123</v>
      </c>
      <c r="F130" s="74" t="s">
        <v>123</v>
      </c>
      <c r="G130" s="74" t="s">
        <v>123</v>
      </c>
      <c r="H130" s="74"/>
      <c r="I130" s="74"/>
      <c r="J130" s="74" t="s">
        <v>123</v>
      </c>
      <c r="K130" s="74" t="s">
        <v>123</v>
      </c>
      <c r="L130" s="74" t="s">
        <v>123</v>
      </c>
      <c r="M130" s="74" t="s">
        <v>123</v>
      </c>
      <c r="N130" s="74" t="s">
        <v>123</v>
      </c>
      <c r="O130" s="74" t="s">
        <v>123</v>
      </c>
      <c r="P130" s="74" t="s">
        <v>123</v>
      </c>
      <c r="Q130" s="75"/>
      <c r="R130" s="269"/>
      <c r="S130" s="200" t="s">
        <v>209</v>
      </c>
    </row>
    <row r="131" spans="1:19" s="62" customFormat="1" ht="18" customHeight="1" thickBot="1">
      <c r="A131" s="201">
        <v>123</v>
      </c>
      <c r="B131" s="80">
        <v>7</v>
      </c>
      <c r="C131" s="76" t="s">
        <v>200</v>
      </c>
      <c r="D131" s="77">
        <v>0</v>
      </c>
      <c r="E131" s="78" t="s">
        <v>123</v>
      </c>
      <c r="F131" s="78" t="s">
        <v>123</v>
      </c>
      <c r="G131" s="78" t="s">
        <v>123</v>
      </c>
      <c r="H131" s="78"/>
      <c r="I131" s="78"/>
      <c r="J131" s="78" t="s">
        <v>123</v>
      </c>
      <c r="K131" s="78" t="s">
        <v>123</v>
      </c>
      <c r="L131" s="78" t="s">
        <v>123</v>
      </c>
      <c r="M131" s="78" t="s">
        <v>123</v>
      </c>
      <c r="N131" s="78" t="s">
        <v>123</v>
      </c>
      <c r="O131" s="78" t="s">
        <v>123</v>
      </c>
      <c r="P131" s="78" t="s">
        <v>123</v>
      </c>
      <c r="Q131" s="79"/>
      <c r="R131" s="270"/>
      <c r="S131" s="202" t="s">
        <v>209</v>
      </c>
    </row>
    <row r="132" spans="1:19" ht="18" customHeight="1" thickTop="1"/>
    <row r="133" spans="1:19" ht="18" customHeight="1">
      <c r="A133" s="66" t="s">
        <v>210</v>
      </c>
    </row>
  </sheetData>
  <mergeCells count="10">
    <mergeCell ref="P6:P7"/>
    <mergeCell ref="Q6:Q7"/>
    <mergeCell ref="S6:S7"/>
    <mergeCell ref="R6:R7"/>
    <mergeCell ref="A6:A7"/>
    <mergeCell ref="B6:B7"/>
    <mergeCell ref="C6:C7"/>
    <mergeCell ref="D6:D7"/>
    <mergeCell ref="E6:E7"/>
    <mergeCell ref="F6:O6"/>
  </mergeCells>
  <printOptions horizontalCentered="1"/>
  <pageMargins left="0.19685039370078741" right="0.19685039370078741" top="0.39370078740157483" bottom="0.39370078740157483" header="0.31496062992125984" footer="0.31496062992125984"/>
  <pageSetup scale="6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K135"/>
  <sheetViews>
    <sheetView showGridLines="0" zoomScale="85" zoomScaleNormal="85" workbookViewId="0"/>
  </sheetViews>
  <sheetFormatPr baseColWidth="10" defaultRowHeight="18" customHeight="1"/>
  <cols>
    <col min="1" max="2" width="11.7109375" style="57" customWidth="1"/>
    <col min="3" max="3" width="102.7109375" style="58" customWidth="1"/>
    <col min="4" max="62" width="20.7109375" style="57" customWidth="1"/>
    <col min="63" max="63" width="79.7109375" style="32" bestFit="1" customWidth="1"/>
    <col min="64" max="16384" width="11.42578125" style="32"/>
  </cols>
  <sheetData>
    <row r="1" spans="1:63" s="1" customFormat="1" ht="21" customHeight="1">
      <c r="A1" s="6" t="s">
        <v>113</v>
      </c>
    </row>
    <row r="2" spans="1:63" s="1" customFormat="1" ht="21" customHeight="1">
      <c r="A2" s="6" t="s">
        <v>95</v>
      </c>
    </row>
    <row r="3" spans="1:63" s="1" customFormat="1" ht="21" customHeight="1">
      <c r="A3" s="6" t="s">
        <v>201</v>
      </c>
    </row>
    <row r="4" spans="1:63" s="1" customFormat="1" ht="21" customHeight="1">
      <c r="A4" s="6" t="s">
        <v>133</v>
      </c>
    </row>
    <row r="5" spans="1:63" s="4" customFormat="1" ht="21" customHeight="1" thickBot="1"/>
    <row r="6" spans="1:63" ht="36.75" customHeight="1" thickTop="1">
      <c r="A6" s="390" t="s">
        <v>30</v>
      </c>
      <c r="B6" s="393" t="s">
        <v>96</v>
      </c>
      <c r="C6" s="394" t="s">
        <v>97</v>
      </c>
      <c r="D6" s="397" t="s">
        <v>134</v>
      </c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397"/>
      <c r="Z6" s="397"/>
      <c r="AA6" s="397"/>
      <c r="AB6" s="397"/>
      <c r="AC6" s="397"/>
      <c r="AD6" s="397"/>
      <c r="AE6" s="397"/>
      <c r="AF6" s="397"/>
      <c r="AG6" s="397"/>
      <c r="AH6" s="397"/>
      <c r="AI6" s="397"/>
      <c r="AJ6" s="397"/>
      <c r="AK6" s="397"/>
      <c r="AL6" s="397"/>
      <c r="AM6" s="397"/>
      <c r="AN6" s="397"/>
      <c r="AO6" s="397" t="s">
        <v>135</v>
      </c>
      <c r="AP6" s="397"/>
      <c r="AQ6" s="397"/>
      <c r="AR6" s="397"/>
      <c r="AS6" s="397"/>
      <c r="AT6" s="397"/>
      <c r="AU6" s="397"/>
      <c r="AV6" s="397"/>
      <c r="AW6" s="397"/>
      <c r="AX6" s="397"/>
      <c r="AY6" s="397"/>
      <c r="AZ6" s="397"/>
      <c r="BA6" s="397"/>
      <c r="BB6" s="397"/>
      <c r="BC6" s="397"/>
      <c r="BD6" s="397"/>
      <c r="BE6" s="397"/>
      <c r="BF6" s="397"/>
      <c r="BG6" s="397"/>
      <c r="BH6" s="384" t="s">
        <v>136</v>
      </c>
      <c r="BI6" s="384" t="s">
        <v>137</v>
      </c>
      <c r="BJ6" s="384" t="s">
        <v>242</v>
      </c>
      <c r="BK6" s="386" t="s">
        <v>116</v>
      </c>
    </row>
    <row r="7" spans="1:63" ht="36.75" customHeight="1">
      <c r="A7" s="391"/>
      <c r="B7" s="381"/>
      <c r="C7" s="395"/>
      <c r="D7" s="389" t="s">
        <v>215</v>
      </c>
      <c r="E7" s="389"/>
      <c r="F7" s="389"/>
      <c r="G7" s="389"/>
      <c r="H7" s="389"/>
      <c r="I7" s="389"/>
      <c r="J7" s="389"/>
      <c r="K7" s="389"/>
      <c r="L7" s="389"/>
      <c r="M7" s="389" t="s">
        <v>216</v>
      </c>
      <c r="N7" s="389"/>
      <c r="O7" s="389"/>
      <c r="P7" s="389"/>
      <c r="Q7" s="389"/>
      <c r="R7" s="389"/>
      <c r="S7" s="389"/>
      <c r="T7" s="389"/>
      <c r="U7" s="389"/>
      <c r="V7" s="389" t="s">
        <v>217</v>
      </c>
      <c r="W7" s="389"/>
      <c r="X7" s="389"/>
      <c r="Y7" s="389"/>
      <c r="Z7" s="389"/>
      <c r="AA7" s="389"/>
      <c r="AB7" s="389"/>
      <c r="AC7" s="389"/>
      <c r="AD7" s="389"/>
      <c r="AE7" s="389" t="s">
        <v>218</v>
      </c>
      <c r="AF7" s="389"/>
      <c r="AG7" s="389"/>
      <c r="AH7" s="389"/>
      <c r="AI7" s="389"/>
      <c r="AJ7" s="389"/>
      <c r="AK7" s="389"/>
      <c r="AL7" s="389"/>
      <c r="AM7" s="389"/>
      <c r="AN7" s="383" t="s">
        <v>138</v>
      </c>
      <c r="AO7" s="389" t="s">
        <v>215</v>
      </c>
      <c r="AP7" s="389"/>
      <c r="AQ7" s="389"/>
      <c r="AR7" s="389"/>
      <c r="AS7" s="389"/>
      <c r="AT7" s="389"/>
      <c r="AU7" s="389"/>
      <c r="AV7" s="389"/>
      <c r="AW7" s="389"/>
      <c r="AX7" s="389" t="s">
        <v>219</v>
      </c>
      <c r="AY7" s="389"/>
      <c r="AZ7" s="389"/>
      <c r="BA7" s="389"/>
      <c r="BB7" s="389"/>
      <c r="BC7" s="389"/>
      <c r="BD7" s="389"/>
      <c r="BE7" s="389"/>
      <c r="BF7" s="389"/>
      <c r="BG7" s="383" t="s">
        <v>139</v>
      </c>
      <c r="BH7" s="383"/>
      <c r="BI7" s="383"/>
      <c r="BJ7" s="383"/>
      <c r="BK7" s="387"/>
    </row>
    <row r="8" spans="1:63" ht="36.75" customHeight="1">
      <c r="A8" s="391"/>
      <c r="B8" s="381"/>
      <c r="C8" s="395"/>
      <c r="D8" s="383" t="s">
        <v>140</v>
      </c>
      <c r="E8" s="383"/>
      <c r="F8" s="383"/>
      <c r="G8" s="383"/>
      <c r="H8" s="383" t="s">
        <v>141</v>
      </c>
      <c r="I8" s="383"/>
      <c r="J8" s="383"/>
      <c r="K8" s="383"/>
      <c r="L8" s="381" t="s">
        <v>220</v>
      </c>
      <c r="M8" s="383" t="s">
        <v>140</v>
      </c>
      <c r="N8" s="383"/>
      <c r="O8" s="383"/>
      <c r="P8" s="383"/>
      <c r="Q8" s="383" t="s">
        <v>141</v>
      </c>
      <c r="R8" s="383"/>
      <c r="S8" s="383"/>
      <c r="T8" s="383"/>
      <c r="U8" s="381" t="s">
        <v>221</v>
      </c>
      <c r="V8" s="383" t="s">
        <v>140</v>
      </c>
      <c r="W8" s="383"/>
      <c r="X8" s="383"/>
      <c r="Y8" s="383"/>
      <c r="Z8" s="383" t="s">
        <v>141</v>
      </c>
      <c r="AA8" s="383"/>
      <c r="AB8" s="383"/>
      <c r="AC8" s="383"/>
      <c r="AD8" s="381" t="s">
        <v>222</v>
      </c>
      <c r="AE8" s="383" t="s">
        <v>140</v>
      </c>
      <c r="AF8" s="383"/>
      <c r="AG8" s="383"/>
      <c r="AH8" s="383"/>
      <c r="AI8" s="383" t="s">
        <v>141</v>
      </c>
      <c r="AJ8" s="383"/>
      <c r="AK8" s="383"/>
      <c r="AL8" s="383"/>
      <c r="AM8" s="381" t="s">
        <v>223</v>
      </c>
      <c r="AN8" s="383"/>
      <c r="AO8" s="383" t="s">
        <v>140</v>
      </c>
      <c r="AP8" s="383"/>
      <c r="AQ8" s="383"/>
      <c r="AR8" s="383"/>
      <c r="AS8" s="383" t="s">
        <v>141</v>
      </c>
      <c r="AT8" s="383"/>
      <c r="AU8" s="383"/>
      <c r="AV8" s="383"/>
      <c r="AW8" s="381" t="s">
        <v>220</v>
      </c>
      <c r="AX8" s="383" t="s">
        <v>140</v>
      </c>
      <c r="AY8" s="383"/>
      <c r="AZ8" s="383"/>
      <c r="BA8" s="383"/>
      <c r="BB8" s="383" t="s">
        <v>141</v>
      </c>
      <c r="BC8" s="383"/>
      <c r="BD8" s="383"/>
      <c r="BE8" s="383"/>
      <c r="BF8" s="381" t="s">
        <v>224</v>
      </c>
      <c r="BG8" s="383"/>
      <c r="BH8" s="383"/>
      <c r="BI8" s="383"/>
      <c r="BJ8" s="383"/>
      <c r="BK8" s="387"/>
    </row>
    <row r="9" spans="1:63" ht="72" customHeight="1" thickBot="1">
      <c r="A9" s="392"/>
      <c r="B9" s="382"/>
      <c r="C9" s="396"/>
      <c r="D9" s="104" t="s">
        <v>142</v>
      </c>
      <c r="E9" s="104" t="s">
        <v>143</v>
      </c>
      <c r="F9" s="104" t="s">
        <v>144</v>
      </c>
      <c r="G9" s="104" t="s">
        <v>145</v>
      </c>
      <c r="H9" s="104" t="s">
        <v>146</v>
      </c>
      <c r="I9" s="104" t="s">
        <v>147</v>
      </c>
      <c r="J9" s="104" t="s">
        <v>148</v>
      </c>
      <c r="K9" s="104" t="s">
        <v>149</v>
      </c>
      <c r="L9" s="382"/>
      <c r="M9" s="104" t="s">
        <v>142</v>
      </c>
      <c r="N9" s="104" t="s">
        <v>143</v>
      </c>
      <c r="O9" s="104" t="s">
        <v>144</v>
      </c>
      <c r="P9" s="104" t="s">
        <v>145</v>
      </c>
      <c r="Q9" s="104" t="s">
        <v>146</v>
      </c>
      <c r="R9" s="104" t="s">
        <v>147</v>
      </c>
      <c r="S9" s="104" t="s">
        <v>148</v>
      </c>
      <c r="T9" s="104" t="s">
        <v>149</v>
      </c>
      <c r="U9" s="382"/>
      <c r="V9" s="104" t="s">
        <v>142</v>
      </c>
      <c r="W9" s="104" t="s">
        <v>143</v>
      </c>
      <c r="X9" s="104" t="s">
        <v>144</v>
      </c>
      <c r="Y9" s="104" t="s">
        <v>145</v>
      </c>
      <c r="Z9" s="104" t="s">
        <v>146</v>
      </c>
      <c r="AA9" s="104" t="s">
        <v>147</v>
      </c>
      <c r="AB9" s="104" t="s">
        <v>148</v>
      </c>
      <c r="AC9" s="104" t="s">
        <v>149</v>
      </c>
      <c r="AD9" s="382"/>
      <c r="AE9" s="104" t="s">
        <v>142</v>
      </c>
      <c r="AF9" s="104" t="s">
        <v>143</v>
      </c>
      <c r="AG9" s="104" t="s">
        <v>144</v>
      </c>
      <c r="AH9" s="104" t="s">
        <v>145</v>
      </c>
      <c r="AI9" s="104" t="s">
        <v>146</v>
      </c>
      <c r="AJ9" s="104" t="s">
        <v>147</v>
      </c>
      <c r="AK9" s="104" t="s">
        <v>148</v>
      </c>
      <c r="AL9" s="104" t="s">
        <v>149</v>
      </c>
      <c r="AM9" s="382"/>
      <c r="AN9" s="385"/>
      <c r="AO9" s="104" t="s">
        <v>150</v>
      </c>
      <c r="AP9" s="104" t="s">
        <v>151</v>
      </c>
      <c r="AQ9" s="104" t="s">
        <v>152</v>
      </c>
      <c r="AR9" s="104" t="s">
        <v>153</v>
      </c>
      <c r="AS9" s="104" t="s">
        <v>154</v>
      </c>
      <c r="AT9" s="104" t="s">
        <v>155</v>
      </c>
      <c r="AU9" s="104" t="s">
        <v>156</v>
      </c>
      <c r="AV9" s="104" t="s">
        <v>157</v>
      </c>
      <c r="AW9" s="382"/>
      <c r="AX9" s="104" t="s">
        <v>150</v>
      </c>
      <c r="AY9" s="104" t="s">
        <v>151</v>
      </c>
      <c r="AZ9" s="104" t="s">
        <v>152</v>
      </c>
      <c r="BA9" s="104" t="s">
        <v>153</v>
      </c>
      <c r="BB9" s="104" t="s">
        <v>154</v>
      </c>
      <c r="BC9" s="104" t="s">
        <v>155</v>
      </c>
      <c r="BD9" s="104" t="s">
        <v>156</v>
      </c>
      <c r="BE9" s="104" t="s">
        <v>157</v>
      </c>
      <c r="BF9" s="382"/>
      <c r="BG9" s="385"/>
      <c r="BH9" s="385"/>
      <c r="BI9" s="385"/>
      <c r="BJ9" s="385"/>
      <c r="BK9" s="388"/>
    </row>
    <row r="10" spans="1:63" ht="18" customHeight="1" thickTop="1">
      <c r="A10" s="230">
        <v>23</v>
      </c>
      <c r="B10" s="231">
        <v>2</v>
      </c>
      <c r="C10" s="232" t="s">
        <v>118</v>
      </c>
      <c r="D10" s="233">
        <v>1</v>
      </c>
      <c r="E10" s="233">
        <v>1</v>
      </c>
      <c r="F10" s="233">
        <v>1</v>
      </c>
      <c r="G10" s="234">
        <f t="shared" ref="G10:G75" si="0">((D10+E10+F10)/3)*100</f>
        <v>100</v>
      </c>
      <c r="H10" s="233">
        <v>1</v>
      </c>
      <c r="I10" s="233">
        <v>1</v>
      </c>
      <c r="J10" s="233">
        <v>1</v>
      </c>
      <c r="K10" s="234">
        <f t="shared" ref="K10:K75" si="1">((H10+I10+J10)/3)*100</f>
        <v>100</v>
      </c>
      <c r="L10" s="217">
        <f t="shared" ref="L10:L75" si="2">(G10+K10)/2</f>
        <v>100</v>
      </c>
      <c r="M10" s="233">
        <v>1</v>
      </c>
      <c r="N10" s="233">
        <v>1</v>
      </c>
      <c r="O10" s="233">
        <v>1</v>
      </c>
      <c r="P10" s="234">
        <f t="shared" ref="P10:P75" si="3">((M10+N10+O10)/3)*100</f>
        <v>100</v>
      </c>
      <c r="Q10" s="233">
        <v>1</v>
      </c>
      <c r="R10" s="233">
        <v>1</v>
      </c>
      <c r="S10" s="233">
        <v>1</v>
      </c>
      <c r="T10" s="234">
        <f t="shared" ref="T10:T75" si="4">((Q10+R10+S10)/3)*100</f>
        <v>100</v>
      </c>
      <c r="U10" s="217">
        <f t="shared" ref="U10:U75" si="5">(P10+T10)/2</f>
        <v>100</v>
      </c>
      <c r="V10" s="233">
        <v>1</v>
      </c>
      <c r="W10" s="233">
        <v>1</v>
      </c>
      <c r="X10" s="233">
        <v>1</v>
      </c>
      <c r="Y10" s="234">
        <f t="shared" ref="Y10:Y75" si="6">((V10+W10+X10)/3)*100</f>
        <v>100</v>
      </c>
      <c r="Z10" s="233">
        <v>1</v>
      </c>
      <c r="AA10" s="233">
        <v>1</v>
      </c>
      <c r="AB10" s="233">
        <v>1</v>
      </c>
      <c r="AC10" s="234">
        <f t="shared" ref="AC10:AC75" si="7">((Z10+AA10+AB10)/3)*100</f>
        <v>100</v>
      </c>
      <c r="AD10" s="217">
        <f t="shared" ref="AD10:AD75" si="8">(Y10+AC10)/2</f>
        <v>100</v>
      </c>
      <c r="AE10" s="233">
        <v>1</v>
      </c>
      <c r="AF10" s="233">
        <v>1</v>
      </c>
      <c r="AG10" s="233">
        <v>1</v>
      </c>
      <c r="AH10" s="234">
        <f t="shared" ref="AH10:AH75" si="9">((AE10+AF10+AG10)/3)*100</f>
        <v>100</v>
      </c>
      <c r="AI10" s="233">
        <v>1</v>
      </c>
      <c r="AJ10" s="233">
        <v>1</v>
      </c>
      <c r="AK10" s="233">
        <v>1</v>
      </c>
      <c r="AL10" s="234">
        <f t="shared" ref="AL10:AL75" si="10">((AI10+AJ10+AK10)/3)*100</f>
        <v>100</v>
      </c>
      <c r="AM10" s="217">
        <f t="shared" ref="AM10:AM75" si="11">(AH10+AL10)/2</f>
        <v>100</v>
      </c>
      <c r="AN10" s="218">
        <f t="shared" ref="AN10:AN75" si="12">(L10+U10+AD10+AM10)/4</f>
        <v>100</v>
      </c>
      <c r="AO10" s="233">
        <v>1</v>
      </c>
      <c r="AP10" s="233">
        <v>1</v>
      </c>
      <c r="AQ10" s="233">
        <v>1</v>
      </c>
      <c r="AR10" s="234">
        <f t="shared" ref="AR10:AR75" si="13">((AO10+AP10+AQ10)/3)*100</f>
        <v>100</v>
      </c>
      <c r="AS10" s="233">
        <v>1</v>
      </c>
      <c r="AT10" s="233">
        <v>1</v>
      </c>
      <c r="AU10" s="233">
        <v>1</v>
      </c>
      <c r="AV10" s="234">
        <f t="shared" ref="AV10:AV75" si="14">((AS10+AT10+AU10)/3)*100</f>
        <v>100</v>
      </c>
      <c r="AW10" s="217">
        <f t="shared" ref="AW10:AW75" si="15">(AR10+AV10)/2</f>
        <v>100</v>
      </c>
      <c r="AX10" s="233">
        <v>1</v>
      </c>
      <c r="AY10" s="233">
        <v>1</v>
      </c>
      <c r="AZ10" s="233">
        <v>1</v>
      </c>
      <c r="BA10" s="234">
        <f t="shared" ref="BA10:BA75" si="16">((AX10+AY10+AZ10)/3)*100</f>
        <v>100</v>
      </c>
      <c r="BB10" s="233">
        <v>1</v>
      </c>
      <c r="BC10" s="233">
        <v>1</v>
      </c>
      <c r="BD10" s="233">
        <v>1</v>
      </c>
      <c r="BE10" s="234">
        <f t="shared" ref="BE10:BE75" si="17">((BB10+BC10+BD10)/3)*100</f>
        <v>100</v>
      </c>
      <c r="BF10" s="217">
        <f t="shared" ref="BF10:BF75" si="18">(BA10+BE10)/2</f>
        <v>100</v>
      </c>
      <c r="BG10" s="218">
        <f t="shared" ref="BG10:BG75" si="19">(AW10+BF10)/2</f>
        <v>100</v>
      </c>
      <c r="BH10" s="234">
        <f t="shared" ref="BH10:BH75" si="20">(G10+K10+P10+T10+Y10+AC10+AH10+AL10+AR10+AV10+BA10+BE10)/12</f>
        <v>100</v>
      </c>
      <c r="BI10" s="233">
        <v>1</v>
      </c>
      <c r="BJ10" s="291" t="s">
        <v>231</v>
      </c>
      <c r="BK10" s="235"/>
    </row>
    <row r="11" spans="1:63" ht="18" customHeight="1">
      <c r="A11" s="94">
        <v>24</v>
      </c>
      <c r="B11" s="105">
        <v>2</v>
      </c>
      <c r="C11" s="106" t="s">
        <v>98</v>
      </c>
      <c r="D11" s="107">
        <v>1</v>
      </c>
      <c r="E11" s="107">
        <v>1</v>
      </c>
      <c r="F11" s="107">
        <v>1</v>
      </c>
      <c r="G11" s="108">
        <f t="shared" si="0"/>
        <v>100</v>
      </c>
      <c r="H11" s="107">
        <v>1</v>
      </c>
      <c r="I11" s="107">
        <v>1</v>
      </c>
      <c r="J11" s="107">
        <v>1</v>
      </c>
      <c r="K11" s="108">
        <f t="shared" si="1"/>
        <v>100</v>
      </c>
      <c r="L11" s="45">
        <f t="shared" si="2"/>
        <v>100</v>
      </c>
      <c r="M11" s="107">
        <v>1</v>
      </c>
      <c r="N11" s="107">
        <v>1</v>
      </c>
      <c r="O11" s="107">
        <v>1</v>
      </c>
      <c r="P11" s="108">
        <f t="shared" si="3"/>
        <v>100</v>
      </c>
      <c r="Q11" s="107">
        <v>1</v>
      </c>
      <c r="R11" s="107">
        <v>1</v>
      </c>
      <c r="S11" s="107">
        <v>1</v>
      </c>
      <c r="T11" s="108">
        <f t="shared" si="4"/>
        <v>100</v>
      </c>
      <c r="U11" s="45">
        <f t="shared" si="5"/>
        <v>100</v>
      </c>
      <c r="V11" s="107">
        <v>1</v>
      </c>
      <c r="W11" s="107">
        <v>1</v>
      </c>
      <c r="X11" s="107">
        <v>1</v>
      </c>
      <c r="Y11" s="108">
        <f t="shared" si="6"/>
        <v>100</v>
      </c>
      <c r="Z11" s="107">
        <v>1</v>
      </c>
      <c r="AA11" s="107">
        <v>1</v>
      </c>
      <c r="AB11" s="107">
        <v>1</v>
      </c>
      <c r="AC11" s="108">
        <f t="shared" si="7"/>
        <v>100</v>
      </c>
      <c r="AD11" s="45">
        <f t="shared" si="8"/>
        <v>100</v>
      </c>
      <c r="AE11" s="107">
        <v>1</v>
      </c>
      <c r="AF11" s="107">
        <v>1</v>
      </c>
      <c r="AG11" s="107">
        <v>1</v>
      </c>
      <c r="AH11" s="108">
        <f t="shared" si="9"/>
        <v>100</v>
      </c>
      <c r="AI11" s="107">
        <v>1</v>
      </c>
      <c r="AJ11" s="107">
        <v>1</v>
      </c>
      <c r="AK11" s="107">
        <v>1</v>
      </c>
      <c r="AL11" s="108">
        <f t="shared" si="10"/>
        <v>100</v>
      </c>
      <c r="AM11" s="45">
        <f t="shared" si="11"/>
        <v>100</v>
      </c>
      <c r="AN11" s="46">
        <f t="shared" si="12"/>
        <v>100</v>
      </c>
      <c r="AO11" s="107">
        <v>1</v>
      </c>
      <c r="AP11" s="107">
        <v>1</v>
      </c>
      <c r="AQ11" s="107">
        <v>1</v>
      </c>
      <c r="AR11" s="108">
        <f t="shared" si="13"/>
        <v>100</v>
      </c>
      <c r="AS11" s="107">
        <v>1</v>
      </c>
      <c r="AT11" s="107">
        <v>1</v>
      </c>
      <c r="AU11" s="107">
        <v>1</v>
      </c>
      <c r="AV11" s="108">
        <f t="shared" si="14"/>
        <v>100</v>
      </c>
      <c r="AW11" s="45">
        <f t="shared" si="15"/>
        <v>100</v>
      </c>
      <c r="AX11" s="107">
        <v>1</v>
      </c>
      <c r="AY11" s="107">
        <v>1</v>
      </c>
      <c r="AZ11" s="107">
        <v>1</v>
      </c>
      <c r="BA11" s="108">
        <f t="shared" si="16"/>
        <v>100</v>
      </c>
      <c r="BB11" s="107">
        <v>1</v>
      </c>
      <c r="BC11" s="107">
        <v>1</v>
      </c>
      <c r="BD11" s="107">
        <v>1</v>
      </c>
      <c r="BE11" s="108">
        <f t="shared" si="17"/>
        <v>100</v>
      </c>
      <c r="BF11" s="45">
        <f t="shared" si="18"/>
        <v>100</v>
      </c>
      <c r="BG11" s="46">
        <f t="shared" si="19"/>
        <v>100</v>
      </c>
      <c r="BH11" s="108">
        <f t="shared" si="20"/>
        <v>100</v>
      </c>
      <c r="BI11" s="107">
        <v>1</v>
      </c>
      <c r="BJ11" s="292" t="s">
        <v>231</v>
      </c>
      <c r="BK11" s="110"/>
    </row>
    <row r="12" spans="1:63" ht="18" customHeight="1">
      <c r="A12" s="94">
        <v>104</v>
      </c>
      <c r="B12" s="105">
        <v>5</v>
      </c>
      <c r="C12" s="106" t="s">
        <v>76</v>
      </c>
      <c r="D12" s="107">
        <v>1</v>
      </c>
      <c r="E12" s="107">
        <v>1</v>
      </c>
      <c r="F12" s="107">
        <v>1</v>
      </c>
      <c r="G12" s="108">
        <f t="shared" si="0"/>
        <v>100</v>
      </c>
      <c r="H12" s="107">
        <v>1</v>
      </c>
      <c r="I12" s="107">
        <v>1</v>
      </c>
      <c r="J12" s="107">
        <v>1</v>
      </c>
      <c r="K12" s="108">
        <f t="shared" si="1"/>
        <v>100</v>
      </c>
      <c r="L12" s="45">
        <f t="shared" si="2"/>
        <v>100</v>
      </c>
      <c r="M12" s="107">
        <v>1</v>
      </c>
      <c r="N12" s="107">
        <v>1</v>
      </c>
      <c r="O12" s="107">
        <v>1</v>
      </c>
      <c r="P12" s="108">
        <f t="shared" si="3"/>
        <v>100</v>
      </c>
      <c r="Q12" s="107">
        <v>1</v>
      </c>
      <c r="R12" s="107">
        <v>1</v>
      </c>
      <c r="S12" s="107">
        <v>1</v>
      </c>
      <c r="T12" s="108">
        <f t="shared" si="4"/>
        <v>100</v>
      </c>
      <c r="U12" s="45">
        <f t="shared" si="5"/>
        <v>100</v>
      </c>
      <c r="V12" s="107">
        <v>1</v>
      </c>
      <c r="W12" s="107">
        <v>1</v>
      </c>
      <c r="X12" s="107">
        <v>1</v>
      </c>
      <c r="Y12" s="108">
        <f t="shared" si="6"/>
        <v>100</v>
      </c>
      <c r="Z12" s="107">
        <v>1</v>
      </c>
      <c r="AA12" s="107">
        <v>1</v>
      </c>
      <c r="AB12" s="107">
        <v>1</v>
      </c>
      <c r="AC12" s="108">
        <f t="shared" si="7"/>
        <v>100</v>
      </c>
      <c r="AD12" s="45">
        <f t="shared" si="8"/>
        <v>100</v>
      </c>
      <c r="AE12" s="107">
        <v>1</v>
      </c>
      <c r="AF12" s="107">
        <v>1</v>
      </c>
      <c r="AG12" s="107">
        <v>1</v>
      </c>
      <c r="AH12" s="108">
        <f t="shared" si="9"/>
        <v>100</v>
      </c>
      <c r="AI12" s="107">
        <v>1</v>
      </c>
      <c r="AJ12" s="107">
        <v>1</v>
      </c>
      <c r="AK12" s="107">
        <v>1</v>
      </c>
      <c r="AL12" s="108">
        <f t="shared" si="10"/>
        <v>100</v>
      </c>
      <c r="AM12" s="45">
        <f t="shared" si="11"/>
        <v>100</v>
      </c>
      <c r="AN12" s="46">
        <f t="shared" si="12"/>
        <v>100</v>
      </c>
      <c r="AO12" s="107">
        <v>1</v>
      </c>
      <c r="AP12" s="107">
        <v>1</v>
      </c>
      <c r="AQ12" s="107">
        <v>1</v>
      </c>
      <c r="AR12" s="108">
        <f t="shared" si="13"/>
        <v>100</v>
      </c>
      <c r="AS12" s="107">
        <v>1</v>
      </c>
      <c r="AT12" s="107">
        <v>1</v>
      </c>
      <c r="AU12" s="107">
        <v>1</v>
      </c>
      <c r="AV12" s="108">
        <f t="shared" si="14"/>
        <v>100</v>
      </c>
      <c r="AW12" s="45">
        <f t="shared" si="15"/>
        <v>100</v>
      </c>
      <c r="AX12" s="107">
        <v>1</v>
      </c>
      <c r="AY12" s="107">
        <v>1</v>
      </c>
      <c r="AZ12" s="107">
        <v>1</v>
      </c>
      <c r="BA12" s="108">
        <f t="shared" si="16"/>
        <v>100</v>
      </c>
      <c r="BB12" s="107">
        <v>1</v>
      </c>
      <c r="BC12" s="107">
        <v>1</v>
      </c>
      <c r="BD12" s="107">
        <v>1</v>
      </c>
      <c r="BE12" s="108">
        <f t="shared" si="17"/>
        <v>100</v>
      </c>
      <c r="BF12" s="45">
        <f t="shared" si="18"/>
        <v>100</v>
      </c>
      <c r="BG12" s="46">
        <f t="shared" si="19"/>
        <v>100</v>
      </c>
      <c r="BH12" s="108">
        <f t="shared" si="20"/>
        <v>100</v>
      </c>
      <c r="BI12" s="107">
        <v>1</v>
      </c>
      <c r="BJ12" s="292" t="s">
        <v>231</v>
      </c>
      <c r="BK12" s="110"/>
    </row>
    <row r="13" spans="1:63" ht="18" customHeight="1">
      <c r="A13" s="94">
        <v>105</v>
      </c>
      <c r="B13" s="105">
        <v>5</v>
      </c>
      <c r="C13" s="106" t="s">
        <v>197</v>
      </c>
      <c r="D13" s="107">
        <v>1</v>
      </c>
      <c r="E13" s="107">
        <v>1</v>
      </c>
      <c r="F13" s="107">
        <v>1</v>
      </c>
      <c r="G13" s="108">
        <f t="shared" si="0"/>
        <v>100</v>
      </c>
      <c r="H13" s="107">
        <v>1</v>
      </c>
      <c r="I13" s="107">
        <v>1</v>
      </c>
      <c r="J13" s="107">
        <v>1</v>
      </c>
      <c r="K13" s="108">
        <f t="shared" si="1"/>
        <v>100</v>
      </c>
      <c r="L13" s="45">
        <f t="shared" si="2"/>
        <v>100</v>
      </c>
      <c r="M13" s="107">
        <v>1</v>
      </c>
      <c r="N13" s="107">
        <v>1</v>
      </c>
      <c r="O13" s="107">
        <v>1</v>
      </c>
      <c r="P13" s="108">
        <f t="shared" si="3"/>
        <v>100</v>
      </c>
      <c r="Q13" s="107">
        <v>1</v>
      </c>
      <c r="R13" s="107">
        <v>1</v>
      </c>
      <c r="S13" s="107">
        <v>1</v>
      </c>
      <c r="T13" s="108">
        <f t="shared" si="4"/>
        <v>100</v>
      </c>
      <c r="U13" s="45">
        <f t="shared" si="5"/>
        <v>100</v>
      </c>
      <c r="V13" s="107">
        <v>1</v>
      </c>
      <c r="W13" s="107">
        <v>1</v>
      </c>
      <c r="X13" s="107">
        <v>1</v>
      </c>
      <c r="Y13" s="108">
        <f t="shared" si="6"/>
        <v>100</v>
      </c>
      <c r="Z13" s="107">
        <v>1</v>
      </c>
      <c r="AA13" s="107">
        <v>1</v>
      </c>
      <c r="AB13" s="107">
        <v>1</v>
      </c>
      <c r="AC13" s="108">
        <f t="shared" si="7"/>
        <v>100</v>
      </c>
      <c r="AD13" s="45">
        <f t="shared" si="8"/>
        <v>100</v>
      </c>
      <c r="AE13" s="107">
        <v>1</v>
      </c>
      <c r="AF13" s="107">
        <v>1</v>
      </c>
      <c r="AG13" s="107">
        <v>1</v>
      </c>
      <c r="AH13" s="108">
        <f t="shared" si="9"/>
        <v>100</v>
      </c>
      <c r="AI13" s="107">
        <v>1</v>
      </c>
      <c r="AJ13" s="107">
        <v>1</v>
      </c>
      <c r="AK13" s="107">
        <v>1</v>
      </c>
      <c r="AL13" s="108">
        <f t="shared" si="10"/>
        <v>100</v>
      </c>
      <c r="AM13" s="45">
        <f t="shared" si="11"/>
        <v>100</v>
      </c>
      <c r="AN13" s="46">
        <f t="shared" si="12"/>
        <v>100</v>
      </c>
      <c r="AO13" s="107">
        <v>1</v>
      </c>
      <c r="AP13" s="107">
        <v>1</v>
      </c>
      <c r="AQ13" s="107">
        <v>1</v>
      </c>
      <c r="AR13" s="108">
        <f t="shared" si="13"/>
        <v>100</v>
      </c>
      <c r="AS13" s="107">
        <v>1</v>
      </c>
      <c r="AT13" s="107">
        <v>1</v>
      </c>
      <c r="AU13" s="107">
        <v>1</v>
      </c>
      <c r="AV13" s="108">
        <f t="shared" si="14"/>
        <v>100</v>
      </c>
      <c r="AW13" s="45">
        <f t="shared" si="15"/>
        <v>100</v>
      </c>
      <c r="AX13" s="107">
        <v>1</v>
      </c>
      <c r="AY13" s="107">
        <v>1</v>
      </c>
      <c r="AZ13" s="107">
        <v>1</v>
      </c>
      <c r="BA13" s="108">
        <f t="shared" si="16"/>
        <v>100</v>
      </c>
      <c r="BB13" s="107">
        <v>1</v>
      </c>
      <c r="BC13" s="107">
        <v>1</v>
      </c>
      <c r="BD13" s="107">
        <v>1</v>
      </c>
      <c r="BE13" s="108">
        <f t="shared" si="17"/>
        <v>100</v>
      </c>
      <c r="BF13" s="45">
        <f t="shared" si="18"/>
        <v>100</v>
      </c>
      <c r="BG13" s="46">
        <f t="shared" si="19"/>
        <v>100</v>
      </c>
      <c r="BH13" s="108">
        <f t="shared" si="20"/>
        <v>100</v>
      </c>
      <c r="BI13" s="107">
        <v>1</v>
      </c>
      <c r="BJ13" s="292" t="s">
        <v>231</v>
      </c>
      <c r="BK13" s="110"/>
    </row>
    <row r="14" spans="1:63" ht="18" customHeight="1">
      <c r="A14" s="94">
        <v>26</v>
      </c>
      <c r="B14" s="105">
        <v>2</v>
      </c>
      <c r="C14" s="106" t="s">
        <v>44</v>
      </c>
      <c r="D14" s="107">
        <v>1</v>
      </c>
      <c r="E14" s="107">
        <v>1</v>
      </c>
      <c r="F14" s="107">
        <v>1</v>
      </c>
      <c r="G14" s="108">
        <f t="shared" si="0"/>
        <v>100</v>
      </c>
      <c r="H14" s="107">
        <v>1</v>
      </c>
      <c r="I14" s="107">
        <v>1</v>
      </c>
      <c r="J14" s="107">
        <v>1</v>
      </c>
      <c r="K14" s="108">
        <f t="shared" si="1"/>
        <v>100</v>
      </c>
      <c r="L14" s="45">
        <f t="shared" si="2"/>
        <v>100</v>
      </c>
      <c r="M14" s="107">
        <v>1</v>
      </c>
      <c r="N14" s="107">
        <v>1</v>
      </c>
      <c r="O14" s="107">
        <v>1</v>
      </c>
      <c r="P14" s="108">
        <f t="shared" si="3"/>
        <v>100</v>
      </c>
      <c r="Q14" s="107">
        <v>1</v>
      </c>
      <c r="R14" s="107">
        <v>1</v>
      </c>
      <c r="S14" s="107">
        <v>1</v>
      </c>
      <c r="T14" s="108">
        <f t="shared" si="4"/>
        <v>100</v>
      </c>
      <c r="U14" s="45">
        <f t="shared" si="5"/>
        <v>100</v>
      </c>
      <c r="V14" s="107">
        <v>1</v>
      </c>
      <c r="W14" s="107">
        <v>1</v>
      </c>
      <c r="X14" s="107">
        <v>1</v>
      </c>
      <c r="Y14" s="108">
        <f t="shared" si="6"/>
        <v>100</v>
      </c>
      <c r="Z14" s="107">
        <v>1</v>
      </c>
      <c r="AA14" s="107">
        <v>1</v>
      </c>
      <c r="AB14" s="107">
        <v>1</v>
      </c>
      <c r="AC14" s="108">
        <f t="shared" si="7"/>
        <v>100</v>
      </c>
      <c r="AD14" s="45">
        <f t="shared" si="8"/>
        <v>100</v>
      </c>
      <c r="AE14" s="107">
        <v>1</v>
      </c>
      <c r="AF14" s="107">
        <v>1</v>
      </c>
      <c r="AG14" s="107">
        <v>1</v>
      </c>
      <c r="AH14" s="108">
        <f t="shared" si="9"/>
        <v>100</v>
      </c>
      <c r="AI14" s="107">
        <v>1</v>
      </c>
      <c r="AJ14" s="107">
        <v>1</v>
      </c>
      <c r="AK14" s="107">
        <v>1</v>
      </c>
      <c r="AL14" s="108">
        <f t="shared" si="10"/>
        <v>100</v>
      </c>
      <c r="AM14" s="45">
        <f t="shared" si="11"/>
        <v>100</v>
      </c>
      <c r="AN14" s="46">
        <f t="shared" si="12"/>
        <v>100</v>
      </c>
      <c r="AO14" s="107">
        <v>1</v>
      </c>
      <c r="AP14" s="107">
        <v>1</v>
      </c>
      <c r="AQ14" s="107">
        <v>1</v>
      </c>
      <c r="AR14" s="108">
        <f t="shared" si="13"/>
        <v>100</v>
      </c>
      <c r="AS14" s="107">
        <v>1</v>
      </c>
      <c r="AT14" s="107">
        <v>1</v>
      </c>
      <c r="AU14" s="107">
        <v>1</v>
      </c>
      <c r="AV14" s="108">
        <f t="shared" si="14"/>
        <v>100</v>
      </c>
      <c r="AW14" s="45">
        <f t="shared" si="15"/>
        <v>100</v>
      </c>
      <c r="AX14" s="107">
        <v>1</v>
      </c>
      <c r="AY14" s="107">
        <v>1</v>
      </c>
      <c r="AZ14" s="107">
        <v>1</v>
      </c>
      <c r="BA14" s="108">
        <f t="shared" si="16"/>
        <v>100</v>
      </c>
      <c r="BB14" s="107">
        <v>1</v>
      </c>
      <c r="BC14" s="107">
        <v>1</v>
      </c>
      <c r="BD14" s="107">
        <v>1</v>
      </c>
      <c r="BE14" s="108">
        <f t="shared" si="17"/>
        <v>100</v>
      </c>
      <c r="BF14" s="45">
        <f t="shared" si="18"/>
        <v>100</v>
      </c>
      <c r="BG14" s="46">
        <f t="shared" si="19"/>
        <v>100</v>
      </c>
      <c r="BH14" s="108">
        <f t="shared" si="20"/>
        <v>100</v>
      </c>
      <c r="BI14" s="107">
        <v>1</v>
      </c>
      <c r="BJ14" s="292" t="s">
        <v>231</v>
      </c>
      <c r="BK14" s="110"/>
    </row>
    <row r="15" spans="1:63" ht="18" customHeight="1">
      <c r="A15" s="94">
        <v>27</v>
      </c>
      <c r="B15" s="105">
        <v>2</v>
      </c>
      <c r="C15" s="106" t="s">
        <v>85</v>
      </c>
      <c r="D15" s="107">
        <v>1</v>
      </c>
      <c r="E15" s="107">
        <v>1</v>
      </c>
      <c r="F15" s="107">
        <v>1</v>
      </c>
      <c r="G15" s="108">
        <f t="shared" si="0"/>
        <v>100</v>
      </c>
      <c r="H15" s="107">
        <v>1</v>
      </c>
      <c r="I15" s="107">
        <v>1</v>
      </c>
      <c r="J15" s="107">
        <v>1</v>
      </c>
      <c r="K15" s="108">
        <f t="shared" si="1"/>
        <v>100</v>
      </c>
      <c r="L15" s="45">
        <f t="shared" si="2"/>
        <v>100</v>
      </c>
      <c r="M15" s="107">
        <v>1</v>
      </c>
      <c r="N15" s="107">
        <v>1</v>
      </c>
      <c r="O15" s="107">
        <v>1</v>
      </c>
      <c r="P15" s="108">
        <f t="shared" si="3"/>
        <v>100</v>
      </c>
      <c r="Q15" s="107">
        <v>1</v>
      </c>
      <c r="R15" s="107">
        <v>1</v>
      </c>
      <c r="S15" s="107">
        <v>1</v>
      </c>
      <c r="T15" s="108">
        <f t="shared" si="4"/>
        <v>100</v>
      </c>
      <c r="U15" s="45">
        <f t="shared" si="5"/>
        <v>100</v>
      </c>
      <c r="V15" s="107">
        <v>1</v>
      </c>
      <c r="W15" s="107">
        <v>1</v>
      </c>
      <c r="X15" s="107">
        <v>1</v>
      </c>
      <c r="Y15" s="108">
        <f t="shared" si="6"/>
        <v>100</v>
      </c>
      <c r="Z15" s="107">
        <v>1</v>
      </c>
      <c r="AA15" s="107">
        <v>1</v>
      </c>
      <c r="AB15" s="107">
        <v>1</v>
      </c>
      <c r="AC15" s="108">
        <f t="shared" si="7"/>
        <v>100</v>
      </c>
      <c r="AD15" s="45">
        <f t="shared" si="8"/>
        <v>100</v>
      </c>
      <c r="AE15" s="107">
        <v>1</v>
      </c>
      <c r="AF15" s="107">
        <v>1</v>
      </c>
      <c r="AG15" s="107">
        <v>1</v>
      </c>
      <c r="AH15" s="108">
        <f t="shared" si="9"/>
        <v>100</v>
      </c>
      <c r="AI15" s="107">
        <v>1</v>
      </c>
      <c r="AJ15" s="107">
        <v>1</v>
      </c>
      <c r="AK15" s="107">
        <v>1</v>
      </c>
      <c r="AL15" s="108">
        <f t="shared" si="10"/>
        <v>100</v>
      </c>
      <c r="AM15" s="45">
        <f t="shared" si="11"/>
        <v>100</v>
      </c>
      <c r="AN15" s="46">
        <f t="shared" si="12"/>
        <v>100</v>
      </c>
      <c r="AO15" s="107">
        <v>1</v>
      </c>
      <c r="AP15" s="107">
        <v>1</v>
      </c>
      <c r="AQ15" s="107">
        <v>1</v>
      </c>
      <c r="AR15" s="108">
        <f t="shared" si="13"/>
        <v>100</v>
      </c>
      <c r="AS15" s="107">
        <v>1</v>
      </c>
      <c r="AT15" s="107">
        <v>1</v>
      </c>
      <c r="AU15" s="107">
        <v>1</v>
      </c>
      <c r="AV15" s="108">
        <f t="shared" si="14"/>
        <v>100</v>
      </c>
      <c r="AW15" s="45">
        <f t="shared" si="15"/>
        <v>100</v>
      </c>
      <c r="AX15" s="107">
        <v>1</v>
      </c>
      <c r="AY15" s="107">
        <v>1</v>
      </c>
      <c r="AZ15" s="107">
        <v>1</v>
      </c>
      <c r="BA15" s="108">
        <f t="shared" si="16"/>
        <v>100</v>
      </c>
      <c r="BB15" s="107">
        <v>1</v>
      </c>
      <c r="BC15" s="107">
        <v>1</v>
      </c>
      <c r="BD15" s="107">
        <v>1</v>
      </c>
      <c r="BE15" s="108">
        <f t="shared" si="17"/>
        <v>100</v>
      </c>
      <c r="BF15" s="45">
        <f t="shared" si="18"/>
        <v>100</v>
      </c>
      <c r="BG15" s="46">
        <f t="shared" si="19"/>
        <v>100</v>
      </c>
      <c r="BH15" s="108">
        <f t="shared" si="20"/>
        <v>100</v>
      </c>
      <c r="BI15" s="107">
        <v>1</v>
      </c>
      <c r="BJ15" s="293" t="s">
        <v>232</v>
      </c>
      <c r="BK15" s="110"/>
    </row>
    <row r="16" spans="1:63" ht="18" customHeight="1">
      <c r="A16" s="94">
        <v>29</v>
      </c>
      <c r="B16" s="105">
        <v>2</v>
      </c>
      <c r="C16" s="106" t="s">
        <v>54</v>
      </c>
      <c r="D16" s="107">
        <v>1</v>
      </c>
      <c r="E16" s="107">
        <v>1</v>
      </c>
      <c r="F16" s="107">
        <v>1</v>
      </c>
      <c r="G16" s="108">
        <f t="shared" si="0"/>
        <v>100</v>
      </c>
      <c r="H16" s="107">
        <v>1</v>
      </c>
      <c r="I16" s="107">
        <v>1</v>
      </c>
      <c r="J16" s="107">
        <v>1</v>
      </c>
      <c r="K16" s="108">
        <f t="shared" si="1"/>
        <v>100</v>
      </c>
      <c r="L16" s="45">
        <f t="shared" si="2"/>
        <v>100</v>
      </c>
      <c r="M16" s="107">
        <v>1</v>
      </c>
      <c r="N16" s="107">
        <v>1</v>
      </c>
      <c r="O16" s="107">
        <v>1</v>
      </c>
      <c r="P16" s="108">
        <f t="shared" si="3"/>
        <v>100</v>
      </c>
      <c r="Q16" s="107">
        <v>1</v>
      </c>
      <c r="R16" s="107">
        <v>1</v>
      </c>
      <c r="S16" s="107">
        <v>1</v>
      </c>
      <c r="T16" s="108">
        <f t="shared" si="4"/>
        <v>100</v>
      </c>
      <c r="U16" s="45">
        <f t="shared" si="5"/>
        <v>100</v>
      </c>
      <c r="V16" s="107">
        <v>1</v>
      </c>
      <c r="W16" s="107">
        <v>1</v>
      </c>
      <c r="X16" s="107">
        <v>1</v>
      </c>
      <c r="Y16" s="108">
        <f t="shared" si="6"/>
        <v>100</v>
      </c>
      <c r="Z16" s="107">
        <v>1</v>
      </c>
      <c r="AA16" s="107">
        <v>1</v>
      </c>
      <c r="AB16" s="107">
        <v>1</v>
      </c>
      <c r="AC16" s="108">
        <f t="shared" si="7"/>
        <v>100</v>
      </c>
      <c r="AD16" s="45">
        <f t="shared" si="8"/>
        <v>100</v>
      </c>
      <c r="AE16" s="107">
        <v>1</v>
      </c>
      <c r="AF16" s="107">
        <v>1</v>
      </c>
      <c r="AG16" s="107">
        <v>1</v>
      </c>
      <c r="AH16" s="108">
        <f t="shared" si="9"/>
        <v>100</v>
      </c>
      <c r="AI16" s="107">
        <v>1</v>
      </c>
      <c r="AJ16" s="107">
        <v>1</v>
      </c>
      <c r="AK16" s="107">
        <v>1</v>
      </c>
      <c r="AL16" s="108">
        <f t="shared" si="10"/>
        <v>100</v>
      </c>
      <c r="AM16" s="45">
        <f t="shared" si="11"/>
        <v>100</v>
      </c>
      <c r="AN16" s="46">
        <f t="shared" si="12"/>
        <v>100</v>
      </c>
      <c r="AO16" s="107">
        <v>1</v>
      </c>
      <c r="AP16" s="107">
        <v>1</v>
      </c>
      <c r="AQ16" s="107">
        <v>1</v>
      </c>
      <c r="AR16" s="108">
        <f t="shared" si="13"/>
        <v>100</v>
      </c>
      <c r="AS16" s="107">
        <v>1</v>
      </c>
      <c r="AT16" s="107">
        <v>1</v>
      </c>
      <c r="AU16" s="107">
        <v>1</v>
      </c>
      <c r="AV16" s="108">
        <f t="shared" si="14"/>
        <v>100</v>
      </c>
      <c r="AW16" s="45">
        <f t="shared" si="15"/>
        <v>100</v>
      </c>
      <c r="AX16" s="107">
        <v>1</v>
      </c>
      <c r="AY16" s="107">
        <v>1</v>
      </c>
      <c r="AZ16" s="107">
        <v>1</v>
      </c>
      <c r="BA16" s="108">
        <f t="shared" si="16"/>
        <v>100</v>
      </c>
      <c r="BB16" s="107">
        <v>1</v>
      </c>
      <c r="BC16" s="107">
        <v>1</v>
      </c>
      <c r="BD16" s="107">
        <v>1</v>
      </c>
      <c r="BE16" s="108">
        <f t="shared" si="17"/>
        <v>100</v>
      </c>
      <c r="BF16" s="45">
        <f t="shared" si="18"/>
        <v>100</v>
      </c>
      <c r="BG16" s="46">
        <f t="shared" si="19"/>
        <v>100</v>
      </c>
      <c r="BH16" s="108">
        <f t="shared" si="20"/>
        <v>100</v>
      </c>
      <c r="BI16" s="107">
        <v>1</v>
      </c>
      <c r="BJ16" s="292" t="s">
        <v>231</v>
      </c>
      <c r="BK16" s="110"/>
    </row>
    <row r="17" spans="1:63" ht="18" customHeight="1">
      <c r="A17" s="94">
        <v>30</v>
      </c>
      <c r="B17" s="105">
        <v>2</v>
      </c>
      <c r="C17" s="106" t="s">
        <v>55</v>
      </c>
      <c r="D17" s="107">
        <v>1</v>
      </c>
      <c r="E17" s="107">
        <v>1</v>
      </c>
      <c r="F17" s="107">
        <v>1</v>
      </c>
      <c r="G17" s="108">
        <f t="shared" si="0"/>
        <v>100</v>
      </c>
      <c r="H17" s="107">
        <v>1</v>
      </c>
      <c r="I17" s="107">
        <v>1</v>
      </c>
      <c r="J17" s="107">
        <v>1</v>
      </c>
      <c r="K17" s="108">
        <f t="shared" si="1"/>
        <v>100</v>
      </c>
      <c r="L17" s="45">
        <f t="shared" si="2"/>
        <v>100</v>
      </c>
      <c r="M17" s="107">
        <v>1</v>
      </c>
      <c r="N17" s="107">
        <v>1</v>
      </c>
      <c r="O17" s="107">
        <v>1</v>
      </c>
      <c r="P17" s="108">
        <f t="shared" si="3"/>
        <v>100</v>
      </c>
      <c r="Q17" s="107">
        <v>1</v>
      </c>
      <c r="R17" s="107">
        <v>1</v>
      </c>
      <c r="S17" s="107">
        <v>1</v>
      </c>
      <c r="T17" s="108">
        <f t="shared" si="4"/>
        <v>100</v>
      </c>
      <c r="U17" s="45">
        <f t="shared" si="5"/>
        <v>100</v>
      </c>
      <c r="V17" s="107">
        <v>1</v>
      </c>
      <c r="W17" s="107">
        <v>1</v>
      </c>
      <c r="X17" s="107">
        <v>1</v>
      </c>
      <c r="Y17" s="108">
        <f t="shared" si="6"/>
        <v>100</v>
      </c>
      <c r="Z17" s="107">
        <v>1</v>
      </c>
      <c r="AA17" s="107">
        <v>1</v>
      </c>
      <c r="AB17" s="107">
        <v>1</v>
      </c>
      <c r="AC17" s="108">
        <f t="shared" si="7"/>
        <v>100</v>
      </c>
      <c r="AD17" s="45">
        <f t="shared" si="8"/>
        <v>100</v>
      </c>
      <c r="AE17" s="107">
        <v>1</v>
      </c>
      <c r="AF17" s="107">
        <v>1</v>
      </c>
      <c r="AG17" s="107">
        <v>1</v>
      </c>
      <c r="AH17" s="108">
        <f t="shared" si="9"/>
        <v>100</v>
      </c>
      <c r="AI17" s="107">
        <v>1</v>
      </c>
      <c r="AJ17" s="107">
        <v>1</v>
      </c>
      <c r="AK17" s="107">
        <v>1</v>
      </c>
      <c r="AL17" s="108">
        <f t="shared" si="10"/>
        <v>100</v>
      </c>
      <c r="AM17" s="45">
        <f t="shared" si="11"/>
        <v>100</v>
      </c>
      <c r="AN17" s="46">
        <f t="shared" si="12"/>
        <v>100</v>
      </c>
      <c r="AO17" s="107">
        <v>1</v>
      </c>
      <c r="AP17" s="107">
        <v>1</v>
      </c>
      <c r="AQ17" s="107">
        <v>1</v>
      </c>
      <c r="AR17" s="108">
        <f t="shared" si="13"/>
        <v>100</v>
      </c>
      <c r="AS17" s="107">
        <v>1</v>
      </c>
      <c r="AT17" s="107">
        <v>1</v>
      </c>
      <c r="AU17" s="107">
        <v>1</v>
      </c>
      <c r="AV17" s="108">
        <f t="shared" si="14"/>
        <v>100</v>
      </c>
      <c r="AW17" s="45">
        <f t="shared" si="15"/>
        <v>100</v>
      </c>
      <c r="AX17" s="107">
        <v>1</v>
      </c>
      <c r="AY17" s="107">
        <v>1</v>
      </c>
      <c r="AZ17" s="107">
        <v>1</v>
      </c>
      <c r="BA17" s="108">
        <f t="shared" si="16"/>
        <v>100</v>
      </c>
      <c r="BB17" s="107">
        <v>1</v>
      </c>
      <c r="BC17" s="107">
        <v>1</v>
      </c>
      <c r="BD17" s="107">
        <v>1</v>
      </c>
      <c r="BE17" s="108">
        <f t="shared" si="17"/>
        <v>100</v>
      </c>
      <c r="BF17" s="45">
        <f t="shared" si="18"/>
        <v>100</v>
      </c>
      <c r="BG17" s="46">
        <f t="shared" si="19"/>
        <v>100</v>
      </c>
      <c r="BH17" s="108">
        <f t="shared" si="20"/>
        <v>100</v>
      </c>
      <c r="BI17" s="107">
        <v>1</v>
      </c>
      <c r="BJ17" s="293" t="s">
        <v>232</v>
      </c>
      <c r="BK17" s="110"/>
    </row>
    <row r="18" spans="1:63" ht="18" customHeight="1">
      <c r="A18" s="94">
        <v>31</v>
      </c>
      <c r="B18" s="105">
        <v>2</v>
      </c>
      <c r="C18" s="106" t="s">
        <v>91</v>
      </c>
      <c r="D18" s="107">
        <v>1</v>
      </c>
      <c r="E18" s="107">
        <v>1</v>
      </c>
      <c r="F18" s="107">
        <v>1</v>
      </c>
      <c r="G18" s="108">
        <f t="shared" si="0"/>
        <v>100</v>
      </c>
      <c r="H18" s="107">
        <v>1</v>
      </c>
      <c r="I18" s="107">
        <v>1</v>
      </c>
      <c r="J18" s="107">
        <v>1</v>
      </c>
      <c r="K18" s="108">
        <f t="shared" si="1"/>
        <v>100</v>
      </c>
      <c r="L18" s="45">
        <f t="shared" si="2"/>
        <v>100</v>
      </c>
      <c r="M18" s="107">
        <v>1</v>
      </c>
      <c r="N18" s="107">
        <v>1</v>
      </c>
      <c r="O18" s="107">
        <v>1</v>
      </c>
      <c r="P18" s="108">
        <f t="shared" si="3"/>
        <v>100</v>
      </c>
      <c r="Q18" s="107">
        <v>1</v>
      </c>
      <c r="R18" s="107">
        <v>1</v>
      </c>
      <c r="S18" s="107">
        <v>1</v>
      </c>
      <c r="T18" s="108">
        <f t="shared" si="4"/>
        <v>100</v>
      </c>
      <c r="U18" s="45">
        <f t="shared" si="5"/>
        <v>100</v>
      </c>
      <c r="V18" s="107">
        <v>1</v>
      </c>
      <c r="W18" s="107">
        <v>1</v>
      </c>
      <c r="X18" s="107">
        <v>1</v>
      </c>
      <c r="Y18" s="108">
        <f t="shared" si="6"/>
        <v>100</v>
      </c>
      <c r="Z18" s="107">
        <v>1</v>
      </c>
      <c r="AA18" s="107">
        <v>1</v>
      </c>
      <c r="AB18" s="107">
        <v>1</v>
      </c>
      <c r="AC18" s="108">
        <f t="shared" si="7"/>
        <v>100</v>
      </c>
      <c r="AD18" s="45">
        <f t="shared" si="8"/>
        <v>100</v>
      </c>
      <c r="AE18" s="107">
        <v>1</v>
      </c>
      <c r="AF18" s="107">
        <v>1</v>
      </c>
      <c r="AG18" s="107">
        <v>1</v>
      </c>
      <c r="AH18" s="108">
        <f t="shared" si="9"/>
        <v>100</v>
      </c>
      <c r="AI18" s="107">
        <v>1</v>
      </c>
      <c r="AJ18" s="107">
        <v>1</v>
      </c>
      <c r="AK18" s="107">
        <v>1</v>
      </c>
      <c r="AL18" s="108">
        <f t="shared" si="10"/>
        <v>100</v>
      </c>
      <c r="AM18" s="45">
        <f t="shared" si="11"/>
        <v>100</v>
      </c>
      <c r="AN18" s="46">
        <f t="shared" si="12"/>
        <v>100</v>
      </c>
      <c r="AO18" s="107">
        <v>1</v>
      </c>
      <c r="AP18" s="107">
        <v>1</v>
      </c>
      <c r="AQ18" s="107">
        <v>1</v>
      </c>
      <c r="AR18" s="108">
        <f t="shared" si="13"/>
        <v>100</v>
      </c>
      <c r="AS18" s="107">
        <v>1</v>
      </c>
      <c r="AT18" s="107">
        <v>1</v>
      </c>
      <c r="AU18" s="107">
        <v>1</v>
      </c>
      <c r="AV18" s="108">
        <f t="shared" si="14"/>
        <v>100</v>
      </c>
      <c r="AW18" s="45">
        <f t="shared" si="15"/>
        <v>100</v>
      </c>
      <c r="AX18" s="107">
        <v>1</v>
      </c>
      <c r="AY18" s="107">
        <v>1</v>
      </c>
      <c r="AZ18" s="107">
        <v>1</v>
      </c>
      <c r="BA18" s="108">
        <f t="shared" si="16"/>
        <v>100</v>
      </c>
      <c r="BB18" s="107">
        <v>1</v>
      </c>
      <c r="BC18" s="107">
        <v>1</v>
      </c>
      <c r="BD18" s="107">
        <v>1</v>
      </c>
      <c r="BE18" s="108">
        <f t="shared" si="17"/>
        <v>100</v>
      </c>
      <c r="BF18" s="45">
        <f t="shared" si="18"/>
        <v>100</v>
      </c>
      <c r="BG18" s="46">
        <f t="shared" si="19"/>
        <v>100</v>
      </c>
      <c r="BH18" s="108">
        <f t="shared" si="20"/>
        <v>100</v>
      </c>
      <c r="BI18" s="107">
        <v>1</v>
      </c>
      <c r="BJ18" s="293" t="s">
        <v>232</v>
      </c>
      <c r="BK18" s="110"/>
    </row>
    <row r="19" spans="1:63" ht="18" customHeight="1">
      <c r="A19" s="94">
        <v>32</v>
      </c>
      <c r="B19" s="105">
        <v>2</v>
      </c>
      <c r="C19" s="106" t="s">
        <v>99</v>
      </c>
      <c r="D19" s="107">
        <v>1</v>
      </c>
      <c r="E19" s="107">
        <v>1</v>
      </c>
      <c r="F19" s="107">
        <v>1</v>
      </c>
      <c r="G19" s="108">
        <f t="shared" si="0"/>
        <v>100</v>
      </c>
      <c r="H19" s="107">
        <v>1</v>
      </c>
      <c r="I19" s="107">
        <v>1</v>
      </c>
      <c r="J19" s="107">
        <v>1</v>
      </c>
      <c r="K19" s="108">
        <f t="shared" si="1"/>
        <v>100</v>
      </c>
      <c r="L19" s="45">
        <f t="shared" si="2"/>
        <v>100</v>
      </c>
      <c r="M19" s="107">
        <v>1</v>
      </c>
      <c r="N19" s="107">
        <v>1</v>
      </c>
      <c r="O19" s="107">
        <v>1</v>
      </c>
      <c r="P19" s="108">
        <f t="shared" si="3"/>
        <v>100</v>
      </c>
      <c r="Q19" s="107">
        <v>1</v>
      </c>
      <c r="R19" s="107">
        <v>1</v>
      </c>
      <c r="S19" s="107">
        <v>1</v>
      </c>
      <c r="T19" s="108">
        <f t="shared" si="4"/>
        <v>100</v>
      </c>
      <c r="U19" s="45">
        <f t="shared" si="5"/>
        <v>100</v>
      </c>
      <c r="V19" s="107">
        <v>1</v>
      </c>
      <c r="W19" s="107">
        <v>1</v>
      </c>
      <c r="X19" s="107">
        <v>1</v>
      </c>
      <c r="Y19" s="108">
        <f t="shared" si="6"/>
        <v>100</v>
      </c>
      <c r="Z19" s="107">
        <v>1</v>
      </c>
      <c r="AA19" s="107">
        <v>1</v>
      </c>
      <c r="AB19" s="107">
        <v>1</v>
      </c>
      <c r="AC19" s="108">
        <f t="shared" si="7"/>
        <v>100</v>
      </c>
      <c r="AD19" s="45">
        <f t="shared" si="8"/>
        <v>100</v>
      </c>
      <c r="AE19" s="107">
        <v>1</v>
      </c>
      <c r="AF19" s="107">
        <v>1</v>
      </c>
      <c r="AG19" s="107">
        <v>1</v>
      </c>
      <c r="AH19" s="108">
        <f t="shared" si="9"/>
        <v>100</v>
      </c>
      <c r="AI19" s="107">
        <v>1</v>
      </c>
      <c r="AJ19" s="107">
        <v>1</v>
      </c>
      <c r="AK19" s="107">
        <v>1</v>
      </c>
      <c r="AL19" s="108">
        <f t="shared" si="10"/>
        <v>100</v>
      </c>
      <c r="AM19" s="45">
        <f t="shared" si="11"/>
        <v>100</v>
      </c>
      <c r="AN19" s="46">
        <f t="shared" si="12"/>
        <v>100</v>
      </c>
      <c r="AO19" s="107">
        <v>1</v>
      </c>
      <c r="AP19" s="107">
        <v>1</v>
      </c>
      <c r="AQ19" s="107">
        <v>1</v>
      </c>
      <c r="AR19" s="108">
        <f t="shared" si="13"/>
        <v>100</v>
      </c>
      <c r="AS19" s="107">
        <v>1</v>
      </c>
      <c r="AT19" s="107">
        <v>1</v>
      </c>
      <c r="AU19" s="107">
        <v>1</v>
      </c>
      <c r="AV19" s="108">
        <f t="shared" si="14"/>
        <v>100</v>
      </c>
      <c r="AW19" s="45">
        <f t="shared" si="15"/>
        <v>100</v>
      </c>
      <c r="AX19" s="107">
        <v>1</v>
      </c>
      <c r="AY19" s="107">
        <v>1</v>
      </c>
      <c r="AZ19" s="107">
        <v>1</v>
      </c>
      <c r="BA19" s="108">
        <f t="shared" si="16"/>
        <v>100</v>
      </c>
      <c r="BB19" s="107">
        <v>1</v>
      </c>
      <c r="BC19" s="107">
        <v>1</v>
      </c>
      <c r="BD19" s="107">
        <v>1</v>
      </c>
      <c r="BE19" s="108">
        <f t="shared" si="17"/>
        <v>100</v>
      </c>
      <c r="BF19" s="45">
        <f t="shared" si="18"/>
        <v>100</v>
      </c>
      <c r="BG19" s="46">
        <f t="shared" si="19"/>
        <v>100</v>
      </c>
      <c r="BH19" s="108">
        <f t="shared" si="20"/>
        <v>100</v>
      </c>
      <c r="BI19" s="107">
        <v>1</v>
      </c>
      <c r="BJ19" s="292" t="s">
        <v>231</v>
      </c>
      <c r="BK19" s="110"/>
    </row>
    <row r="20" spans="1:63" ht="18" customHeight="1">
      <c r="A20" s="94">
        <v>106</v>
      </c>
      <c r="B20" s="105">
        <v>6</v>
      </c>
      <c r="C20" s="106" t="s">
        <v>77</v>
      </c>
      <c r="D20" s="107">
        <v>1</v>
      </c>
      <c r="E20" s="107">
        <v>1</v>
      </c>
      <c r="F20" s="107">
        <v>1</v>
      </c>
      <c r="G20" s="108">
        <f t="shared" si="0"/>
        <v>100</v>
      </c>
      <c r="H20" s="107">
        <v>1</v>
      </c>
      <c r="I20" s="107">
        <v>1</v>
      </c>
      <c r="J20" s="107">
        <v>1</v>
      </c>
      <c r="K20" s="108">
        <f t="shared" si="1"/>
        <v>100</v>
      </c>
      <c r="L20" s="45">
        <f t="shared" si="2"/>
        <v>100</v>
      </c>
      <c r="M20" s="107">
        <v>1</v>
      </c>
      <c r="N20" s="107">
        <v>1</v>
      </c>
      <c r="O20" s="107">
        <v>1</v>
      </c>
      <c r="P20" s="108">
        <f t="shared" si="3"/>
        <v>100</v>
      </c>
      <c r="Q20" s="107">
        <v>1</v>
      </c>
      <c r="R20" s="107">
        <v>1</v>
      </c>
      <c r="S20" s="107">
        <v>1</v>
      </c>
      <c r="T20" s="108">
        <f t="shared" si="4"/>
        <v>100</v>
      </c>
      <c r="U20" s="45">
        <f t="shared" si="5"/>
        <v>100</v>
      </c>
      <c r="V20" s="107">
        <v>1</v>
      </c>
      <c r="W20" s="107">
        <v>1</v>
      </c>
      <c r="X20" s="107">
        <v>1</v>
      </c>
      <c r="Y20" s="108">
        <f t="shared" si="6"/>
        <v>100</v>
      </c>
      <c r="Z20" s="107">
        <v>1</v>
      </c>
      <c r="AA20" s="107">
        <v>1</v>
      </c>
      <c r="AB20" s="107">
        <v>1</v>
      </c>
      <c r="AC20" s="108">
        <f t="shared" si="7"/>
        <v>100</v>
      </c>
      <c r="AD20" s="45">
        <f t="shared" si="8"/>
        <v>100</v>
      </c>
      <c r="AE20" s="107">
        <v>1</v>
      </c>
      <c r="AF20" s="107">
        <v>1</v>
      </c>
      <c r="AG20" s="107">
        <v>1</v>
      </c>
      <c r="AH20" s="108">
        <f t="shared" si="9"/>
        <v>100</v>
      </c>
      <c r="AI20" s="107">
        <v>1</v>
      </c>
      <c r="AJ20" s="107">
        <v>1</v>
      </c>
      <c r="AK20" s="107">
        <v>1</v>
      </c>
      <c r="AL20" s="108">
        <f t="shared" si="10"/>
        <v>100</v>
      </c>
      <c r="AM20" s="45">
        <f t="shared" si="11"/>
        <v>100</v>
      </c>
      <c r="AN20" s="46">
        <f t="shared" si="12"/>
        <v>100</v>
      </c>
      <c r="AO20" s="107">
        <v>1</v>
      </c>
      <c r="AP20" s="107">
        <v>1</v>
      </c>
      <c r="AQ20" s="107">
        <v>1</v>
      </c>
      <c r="AR20" s="108">
        <f t="shared" si="13"/>
        <v>100</v>
      </c>
      <c r="AS20" s="107">
        <v>1</v>
      </c>
      <c r="AT20" s="107">
        <v>1</v>
      </c>
      <c r="AU20" s="107">
        <v>1</v>
      </c>
      <c r="AV20" s="108">
        <f t="shared" si="14"/>
        <v>100</v>
      </c>
      <c r="AW20" s="45">
        <f t="shared" si="15"/>
        <v>100</v>
      </c>
      <c r="AX20" s="107">
        <v>1</v>
      </c>
      <c r="AY20" s="107">
        <v>1</v>
      </c>
      <c r="AZ20" s="107">
        <v>1</v>
      </c>
      <c r="BA20" s="108">
        <f t="shared" si="16"/>
        <v>100</v>
      </c>
      <c r="BB20" s="107">
        <v>1</v>
      </c>
      <c r="BC20" s="107">
        <v>1</v>
      </c>
      <c r="BD20" s="107">
        <v>1</v>
      </c>
      <c r="BE20" s="108">
        <f t="shared" si="17"/>
        <v>100</v>
      </c>
      <c r="BF20" s="45">
        <f t="shared" si="18"/>
        <v>100</v>
      </c>
      <c r="BG20" s="46">
        <f t="shared" si="19"/>
        <v>100</v>
      </c>
      <c r="BH20" s="108">
        <f t="shared" si="20"/>
        <v>100</v>
      </c>
      <c r="BI20" s="107">
        <v>1</v>
      </c>
      <c r="BJ20" s="292" t="s">
        <v>231</v>
      </c>
      <c r="BK20" s="110"/>
    </row>
    <row r="21" spans="1:63" ht="18" customHeight="1">
      <c r="A21" s="94">
        <v>34</v>
      </c>
      <c r="B21" s="105">
        <v>2</v>
      </c>
      <c r="C21" s="106" t="s">
        <v>56</v>
      </c>
      <c r="D21" s="107">
        <v>1</v>
      </c>
      <c r="E21" s="107">
        <v>1</v>
      </c>
      <c r="F21" s="107">
        <v>1</v>
      </c>
      <c r="G21" s="108">
        <f t="shared" si="0"/>
        <v>100</v>
      </c>
      <c r="H21" s="107">
        <v>1</v>
      </c>
      <c r="I21" s="107">
        <v>1</v>
      </c>
      <c r="J21" s="107">
        <v>1</v>
      </c>
      <c r="K21" s="108">
        <f t="shared" si="1"/>
        <v>100</v>
      </c>
      <c r="L21" s="45">
        <f t="shared" si="2"/>
        <v>100</v>
      </c>
      <c r="M21" s="107">
        <v>1</v>
      </c>
      <c r="N21" s="107">
        <v>1</v>
      </c>
      <c r="O21" s="107">
        <v>1</v>
      </c>
      <c r="P21" s="108">
        <f t="shared" si="3"/>
        <v>100</v>
      </c>
      <c r="Q21" s="107">
        <v>1</v>
      </c>
      <c r="R21" s="107">
        <v>1</v>
      </c>
      <c r="S21" s="107">
        <v>1</v>
      </c>
      <c r="T21" s="108">
        <f t="shared" si="4"/>
        <v>100</v>
      </c>
      <c r="U21" s="45">
        <f t="shared" si="5"/>
        <v>100</v>
      </c>
      <c r="V21" s="107">
        <v>1</v>
      </c>
      <c r="W21" s="107">
        <v>1</v>
      </c>
      <c r="X21" s="107">
        <v>1</v>
      </c>
      <c r="Y21" s="108">
        <f t="shared" si="6"/>
        <v>100</v>
      </c>
      <c r="Z21" s="107">
        <v>1</v>
      </c>
      <c r="AA21" s="107">
        <v>1</v>
      </c>
      <c r="AB21" s="107">
        <v>1</v>
      </c>
      <c r="AC21" s="108">
        <f t="shared" si="7"/>
        <v>100</v>
      </c>
      <c r="AD21" s="45">
        <f t="shared" si="8"/>
        <v>100</v>
      </c>
      <c r="AE21" s="107">
        <v>1</v>
      </c>
      <c r="AF21" s="107">
        <v>1</v>
      </c>
      <c r="AG21" s="107">
        <v>1</v>
      </c>
      <c r="AH21" s="108">
        <f t="shared" si="9"/>
        <v>100</v>
      </c>
      <c r="AI21" s="107">
        <v>1</v>
      </c>
      <c r="AJ21" s="107">
        <v>1</v>
      </c>
      <c r="AK21" s="107">
        <v>1</v>
      </c>
      <c r="AL21" s="108">
        <f t="shared" si="10"/>
        <v>100</v>
      </c>
      <c r="AM21" s="45">
        <f t="shared" si="11"/>
        <v>100</v>
      </c>
      <c r="AN21" s="46">
        <f t="shared" si="12"/>
        <v>100</v>
      </c>
      <c r="AO21" s="107">
        <v>1</v>
      </c>
      <c r="AP21" s="107">
        <v>1</v>
      </c>
      <c r="AQ21" s="107">
        <v>1</v>
      </c>
      <c r="AR21" s="108">
        <f t="shared" si="13"/>
        <v>100</v>
      </c>
      <c r="AS21" s="107">
        <v>1</v>
      </c>
      <c r="AT21" s="107">
        <v>1</v>
      </c>
      <c r="AU21" s="107">
        <v>1</v>
      </c>
      <c r="AV21" s="108">
        <f t="shared" si="14"/>
        <v>100</v>
      </c>
      <c r="AW21" s="45">
        <f t="shared" si="15"/>
        <v>100</v>
      </c>
      <c r="AX21" s="107">
        <v>1</v>
      </c>
      <c r="AY21" s="107">
        <v>1</v>
      </c>
      <c r="AZ21" s="107">
        <v>1</v>
      </c>
      <c r="BA21" s="108">
        <f t="shared" si="16"/>
        <v>100</v>
      </c>
      <c r="BB21" s="107">
        <v>1</v>
      </c>
      <c r="BC21" s="107">
        <v>1</v>
      </c>
      <c r="BD21" s="107">
        <v>1</v>
      </c>
      <c r="BE21" s="108">
        <f t="shared" si="17"/>
        <v>100</v>
      </c>
      <c r="BF21" s="45">
        <f t="shared" si="18"/>
        <v>100</v>
      </c>
      <c r="BG21" s="46">
        <f t="shared" si="19"/>
        <v>100</v>
      </c>
      <c r="BH21" s="108">
        <f t="shared" si="20"/>
        <v>100</v>
      </c>
      <c r="BI21" s="107">
        <v>1</v>
      </c>
      <c r="BJ21" s="292" t="s">
        <v>231</v>
      </c>
      <c r="BK21" s="110"/>
    </row>
    <row r="22" spans="1:63" ht="18" customHeight="1">
      <c r="A22" s="94">
        <v>102</v>
      </c>
      <c r="B22" s="105">
        <v>4</v>
      </c>
      <c r="C22" s="106" t="s">
        <v>74</v>
      </c>
      <c r="D22" s="107">
        <v>1</v>
      </c>
      <c r="E22" s="107">
        <v>1</v>
      </c>
      <c r="F22" s="107">
        <v>1</v>
      </c>
      <c r="G22" s="108">
        <f t="shared" si="0"/>
        <v>100</v>
      </c>
      <c r="H22" s="107">
        <v>1</v>
      </c>
      <c r="I22" s="107">
        <v>1</v>
      </c>
      <c r="J22" s="107">
        <v>1</v>
      </c>
      <c r="K22" s="108">
        <f t="shared" si="1"/>
        <v>100</v>
      </c>
      <c r="L22" s="45">
        <f t="shared" si="2"/>
        <v>100</v>
      </c>
      <c r="M22" s="107">
        <v>1</v>
      </c>
      <c r="N22" s="107">
        <v>1</v>
      </c>
      <c r="O22" s="107">
        <v>1</v>
      </c>
      <c r="P22" s="108">
        <f t="shared" si="3"/>
        <v>100</v>
      </c>
      <c r="Q22" s="107">
        <v>1</v>
      </c>
      <c r="R22" s="107">
        <v>1</v>
      </c>
      <c r="S22" s="107">
        <v>1</v>
      </c>
      <c r="T22" s="108">
        <f t="shared" si="4"/>
        <v>100</v>
      </c>
      <c r="U22" s="45">
        <f t="shared" si="5"/>
        <v>100</v>
      </c>
      <c r="V22" s="107">
        <v>1</v>
      </c>
      <c r="W22" s="107">
        <v>1</v>
      </c>
      <c r="X22" s="107">
        <v>1</v>
      </c>
      <c r="Y22" s="108">
        <f t="shared" si="6"/>
        <v>100</v>
      </c>
      <c r="Z22" s="107">
        <v>1</v>
      </c>
      <c r="AA22" s="107">
        <v>1</v>
      </c>
      <c r="AB22" s="107">
        <v>1</v>
      </c>
      <c r="AC22" s="108">
        <f t="shared" si="7"/>
        <v>100</v>
      </c>
      <c r="AD22" s="45">
        <f t="shared" si="8"/>
        <v>100</v>
      </c>
      <c r="AE22" s="107">
        <v>1</v>
      </c>
      <c r="AF22" s="107">
        <v>1</v>
      </c>
      <c r="AG22" s="107">
        <v>1</v>
      </c>
      <c r="AH22" s="108">
        <f t="shared" si="9"/>
        <v>100</v>
      </c>
      <c r="AI22" s="107">
        <v>1</v>
      </c>
      <c r="AJ22" s="107">
        <v>1</v>
      </c>
      <c r="AK22" s="107">
        <v>1</v>
      </c>
      <c r="AL22" s="108">
        <f t="shared" si="10"/>
        <v>100</v>
      </c>
      <c r="AM22" s="45">
        <f t="shared" si="11"/>
        <v>100</v>
      </c>
      <c r="AN22" s="46">
        <f t="shared" si="12"/>
        <v>100</v>
      </c>
      <c r="AO22" s="107">
        <v>1</v>
      </c>
      <c r="AP22" s="107">
        <v>1</v>
      </c>
      <c r="AQ22" s="107">
        <v>1</v>
      </c>
      <c r="AR22" s="108">
        <f t="shared" si="13"/>
        <v>100</v>
      </c>
      <c r="AS22" s="107">
        <v>1</v>
      </c>
      <c r="AT22" s="107">
        <v>1</v>
      </c>
      <c r="AU22" s="107">
        <v>1</v>
      </c>
      <c r="AV22" s="108">
        <f t="shared" si="14"/>
        <v>100</v>
      </c>
      <c r="AW22" s="45">
        <f t="shared" si="15"/>
        <v>100</v>
      </c>
      <c r="AX22" s="107">
        <v>1</v>
      </c>
      <c r="AY22" s="107">
        <v>1</v>
      </c>
      <c r="AZ22" s="107">
        <v>1</v>
      </c>
      <c r="BA22" s="108">
        <f t="shared" si="16"/>
        <v>100</v>
      </c>
      <c r="BB22" s="107">
        <v>1</v>
      </c>
      <c r="BC22" s="107">
        <v>1</v>
      </c>
      <c r="BD22" s="107">
        <v>1</v>
      </c>
      <c r="BE22" s="108">
        <f t="shared" si="17"/>
        <v>100</v>
      </c>
      <c r="BF22" s="45">
        <f t="shared" si="18"/>
        <v>100</v>
      </c>
      <c r="BG22" s="46">
        <f t="shared" si="19"/>
        <v>100</v>
      </c>
      <c r="BH22" s="108">
        <f t="shared" si="20"/>
        <v>100</v>
      </c>
      <c r="BI22" s="107">
        <v>1</v>
      </c>
      <c r="BJ22" s="292" t="s">
        <v>231</v>
      </c>
      <c r="BK22" s="110"/>
    </row>
    <row r="23" spans="1:63" ht="18" customHeight="1">
      <c r="A23" s="94">
        <v>36</v>
      </c>
      <c r="B23" s="105">
        <v>2</v>
      </c>
      <c r="C23" s="106" t="s">
        <v>100</v>
      </c>
      <c r="D23" s="107">
        <v>1</v>
      </c>
      <c r="E23" s="107">
        <v>1</v>
      </c>
      <c r="F23" s="107">
        <v>1</v>
      </c>
      <c r="G23" s="108">
        <f t="shared" si="0"/>
        <v>100</v>
      </c>
      <c r="H23" s="107">
        <v>1</v>
      </c>
      <c r="I23" s="107">
        <v>1</v>
      </c>
      <c r="J23" s="107">
        <v>1</v>
      </c>
      <c r="K23" s="108">
        <f t="shared" si="1"/>
        <v>100</v>
      </c>
      <c r="L23" s="45">
        <f t="shared" si="2"/>
        <v>100</v>
      </c>
      <c r="M23" s="107">
        <v>1</v>
      </c>
      <c r="N23" s="107">
        <v>1</v>
      </c>
      <c r="O23" s="107">
        <v>1</v>
      </c>
      <c r="P23" s="108">
        <f t="shared" si="3"/>
        <v>100</v>
      </c>
      <c r="Q23" s="107">
        <v>1</v>
      </c>
      <c r="R23" s="107">
        <v>1</v>
      </c>
      <c r="S23" s="107">
        <v>1</v>
      </c>
      <c r="T23" s="108">
        <f t="shared" si="4"/>
        <v>100</v>
      </c>
      <c r="U23" s="45">
        <f t="shared" si="5"/>
        <v>100</v>
      </c>
      <c r="V23" s="107">
        <v>1</v>
      </c>
      <c r="W23" s="107">
        <v>1</v>
      </c>
      <c r="X23" s="107">
        <v>1</v>
      </c>
      <c r="Y23" s="108">
        <f t="shared" si="6"/>
        <v>100</v>
      </c>
      <c r="Z23" s="107">
        <v>1</v>
      </c>
      <c r="AA23" s="107">
        <v>1</v>
      </c>
      <c r="AB23" s="107">
        <v>1</v>
      </c>
      <c r="AC23" s="108">
        <f t="shared" si="7"/>
        <v>100</v>
      </c>
      <c r="AD23" s="45">
        <f t="shared" si="8"/>
        <v>100</v>
      </c>
      <c r="AE23" s="107">
        <v>1</v>
      </c>
      <c r="AF23" s="107">
        <v>1</v>
      </c>
      <c r="AG23" s="107">
        <v>1</v>
      </c>
      <c r="AH23" s="108">
        <f t="shared" si="9"/>
        <v>100</v>
      </c>
      <c r="AI23" s="107">
        <v>1</v>
      </c>
      <c r="AJ23" s="107">
        <v>1</v>
      </c>
      <c r="AK23" s="107">
        <v>1</v>
      </c>
      <c r="AL23" s="108">
        <f t="shared" si="10"/>
        <v>100</v>
      </c>
      <c r="AM23" s="45">
        <f t="shared" si="11"/>
        <v>100</v>
      </c>
      <c r="AN23" s="46">
        <f t="shared" si="12"/>
        <v>100</v>
      </c>
      <c r="AO23" s="107">
        <v>1</v>
      </c>
      <c r="AP23" s="107">
        <v>1</v>
      </c>
      <c r="AQ23" s="107">
        <v>1</v>
      </c>
      <c r="AR23" s="108">
        <f t="shared" si="13"/>
        <v>100</v>
      </c>
      <c r="AS23" s="107">
        <v>1</v>
      </c>
      <c r="AT23" s="107">
        <v>1</v>
      </c>
      <c r="AU23" s="107">
        <v>1</v>
      </c>
      <c r="AV23" s="108">
        <f t="shared" si="14"/>
        <v>100</v>
      </c>
      <c r="AW23" s="45">
        <f t="shared" si="15"/>
        <v>100</v>
      </c>
      <c r="AX23" s="107">
        <v>1</v>
      </c>
      <c r="AY23" s="107">
        <v>1</v>
      </c>
      <c r="AZ23" s="107">
        <v>1</v>
      </c>
      <c r="BA23" s="108">
        <f t="shared" si="16"/>
        <v>100</v>
      </c>
      <c r="BB23" s="107">
        <v>1</v>
      </c>
      <c r="BC23" s="107">
        <v>1</v>
      </c>
      <c r="BD23" s="107">
        <v>1</v>
      </c>
      <c r="BE23" s="108">
        <f t="shared" si="17"/>
        <v>100</v>
      </c>
      <c r="BF23" s="45">
        <f t="shared" si="18"/>
        <v>100</v>
      </c>
      <c r="BG23" s="46">
        <f t="shared" si="19"/>
        <v>100</v>
      </c>
      <c r="BH23" s="108">
        <f t="shared" si="20"/>
        <v>100</v>
      </c>
      <c r="BI23" s="107">
        <v>1</v>
      </c>
      <c r="BJ23" s="292" t="s">
        <v>231</v>
      </c>
      <c r="BK23" s="110"/>
    </row>
    <row r="24" spans="1:63" ht="18" customHeight="1">
      <c r="A24" s="94">
        <v>2</v>
      </c>
      <c r="B24" s="105">
        <v>1</v>
      </c>
      <c r="C24" s="106" t="s">
        <v>50</v>
      </c>
      <c r="D24" s="107">
        <v>1</v>
      </c>
      <c r="E24" s="107">
        <v>1</v>
      </c>
      <c r="F24" s="107">
        <v>1</v>
      </c>
      <c r="G24" s="108">
        <f t="shared" si="0"/>
        <v>100</v>
      </c>
      <c r="H24" s="107">
        <v>1</v>
      </c>
      <c r="I24" s="107">
        <v>1</v>
      </c>
      <c r="J24" s="107">
        <v>1</v>
      </c>
      <c r="K24" s="108">
        <f t="shared" si="1"/>
        <v>100</v>
      </c>
      <c r="L24" s="45">
        <f t="shared" si="2"/>
        <v>100</v>
      </c>
      <c r="M24" s="107">
        <v>1</v>
      </c>
      <c r="N24" s="107">
        <v>1</v>
      </c>
      <c r="O24" s="107">
        <v>1</v>
      </c>
      <c r="P24" s="108">
        <f t="shared" si="3"/>
        <v>100</v>
      </c>
      <c r="Q24" s="107">
        <v>1</v>
      </c>
      <c r="R24" s="107">
        <v>1</v>
      </c>
      <c r="S24" s="107">
        <v>1</v>
      </c>
      <c r="T24" s="108">
        <f t="shared" si="4"/>
        <v>100</v>
      </c>
      <c r="U24" s="45">
        <f t="shared" si="5"/>
        <v>100</v>
      </c>
      <c r="V24" s="107">
        <v>1</v>
      </c>
      <c r="W24" s="107">
        <v>1</v>
      </c>
      <c r="X24" s="107">
        <v>1</v>
      </c>
      <c r="Y24" s="108">
        <f t="shared" si="6"/>
        <v>100</v>
      </c>
      <c r="Z24" s="107">
        <v>1</v>
      </c>
      <c r="AA24" s="107">
        <v>1</v>
      </c>
      <c r="AB24" s="107">
        <v>1</v>
      </c>
      <c r="AC24" s="108">
        <f t="shared" si="7"/>
        <v>100</v>
      </c>
      <c r="AD24" s="45">
        <f t="shared" si="8"/>
        <v>100</v>
      </c>
      <c r="AE24" s="107">
        <v>1</v>
      </c>
      <c r="AF24" s="107">
        <v>1</v>
      </c>
      <c r="AG24" s="107">
        <v>1</v>
      </c>
      <c r="AH24" s="108">
        <f t="shared" si="9"/>
        <v>100</v>
      </c>
      <c r="AI24" s="107">
        <v>1</v>
      </c>
      <c r="AJ24" s="107">
        <v>1</v>
      </c>
      <c r="AK24" s="107">
        <v>1</v>
      </c>
      <c r="AL24" s="108">
        <f t="shared" si="10"/>
        <v>100</v>
      </c>
      <c r="AM24" s="45">
        <f t="shared" si="11"/>
        <v>100</v>
      </c>
      <c r="AN24" s="46">
        <f t="shared" si="12"/>
        <v>100</v>
      </c>
      <c r="AO24" s="107">
        <v>1</v>
      </c>
      <c r="AP24" s="107">
        <v>1</v>
      </c>
      <c r="AQ24" s="107">
        <v>1</v>
      </c>
      <c r="AR24" s="108">
        <f t="shared" si="13"/>
        <v>100</v>
      </c>
      <c r="AS24" s="107">
        <v>1</v>
      </c>
      <c r="AT24" s="107">
        <v>1</v>
      </c>
      <c r="AU24" s="107">
        <v>1</v>
      </c>
      <c r="AV24" s="108">
        <f t="shared" si="14"/>
        <v>100</v>
      </c>
      <c r="AW24" s="45">
        <f t="shared" si="15"/>
        <v>100</v>
      </c>
      <c r="AX24" s="107">
        <v>1</v>
      </c>
      <c r="AY24" s="107">
        <v>1</v>
      </c>
      <c r="AZ24" s="107">
        <v>1</v>
      </c>
      <c r="BA24" s="108">
        <f t="shared" si="16"/>
        <v>100</v>
      </c>
      <c r="BB24" s="107">
        <v>1</v>
      </c>
      <c r="BC24" s="107">
        <v>1</v>
      </c>
      <c r="BD24" s="107">
        <v>1</v>
      </c>
      <c r="BE24" s="108">
        <f t="shared" si="17"/>
        <v>100</v>
      </c>
      <c r="BF24" s="45">
        <f t="shared" si="18"/>
        <v>100</v>
      </c>
      <c r="BG24" s="46">
        <f t="shared" si="19"/>
        <v>100</v>
      </c>
      <c r="BH24" s="108">
        <f t="shared" si="20"/>
        <v>100</v>
      </c>
      <c r="BI24" s="107">
        <v>1</v>
      </c>
      <c r="BJ24" s="293" t="s">
        <v>232</v>
      </c>
      <c r="BK24" s="110"/>
    </row>
    <row r="25" spans="1:63" ht="18" customHeight="1">
      <c r="A25" s="94">
        <v>37</v>
      </c>
      <c r="B25" s="105">
        <v>2</v>
      </c>
      <c r="C25" s="106" t="s">
        <v>101</v>
      </c>
      <c r="D25" s="107">
        <v>1</v>
      </c>
      <c r="E25" s="107">
        <v>1</v>
      </c>
      <c r="F25" s="107">
        <v>1</v>
      </c>
      <c r="G25" s="108">
        <f t="shared" si="0"/>
        <v>100</v>
      </c>
      <c r="H25" s="107">
        <v>1</v>
      </c>
      <c r="I25" s="107">
        <v>1</v>
      </c>
      <c r="J25" s="107">
        <v>1</v>
      </c>
      <c r="K25" s="108">
        <f t="shared" si="1"/>
        <v>100</v>
      </c>
      <c r="L25" s="45">
        <f t="shared" si="2"/>
        <v>100</v>
      </c>
      <c r="M25" s="107">
        <v>1</v>
      </c>
      <c r="N25" s="107">
        <v>1</v>
      </c>
      <c r="O25" s="107">
        <v>1</v>
      </c>
      <c r="P25" s="108">
        <f t="shared" si="3"/>
        <v>100</v>
      </c>
      <c r="Q25" s="107">
        <v>1</v>
      </c>
      <c r="R25" s="107">
        <v>1</v>
      </c>
      <c r="S25" s="107">
        <v>1</v>
      </c>
      <c r="T25" s="108">
        <f t="shared" si="4"/>
        <v>100</v>
      </c>
      <c r="U25" s="45">
        <f t="shared" si="5"/>
        <v>100</v>
      </c>
      <c r="V25" s="107">
        <v>1</v>
      </c>
      <c r="W25" s="107">
        <v>1</v>
      </c>
      <c r="X25" s="107">
        <v>1</v>
      </c>
      <c r="Y25" s="108">
        <f t="shared" si="6"/>
        <v>100</v>
      </c>
      <c r="Z25" s="107">
        <v>1</v>
      </c>
      <c r="AA25" s="107">
        <v>1</v>
      </c>
      <c r="AB25" s="107">
        <v>1</v>
      </c>
      <c r="AC25" s="108">
        <f t="shared" si="7"/>
        <v>100</v>
      </c>
      <c r="AD25" s="45">
        <f t="shared" si="8"/>
        <v>100</v>
      </c>
      <c r="AE25" s="107">
        <v>1</v>
      </c>
      <c r="AF25" s="107">
        <v>1</v>
      </c>
      <c r="AG25" s="107">
        <v>1</v>
      </c>
      <c r="AH25" s="108">
        <f t="shared" si="9"/>
        <v>100</v>
      </c>
      <c r="AI25" s="107">
        <v>1</v>
      </c>
      <c r="AJ25" s="107">
        <v>1</v>
      </c>
      <c r="AK25" s="107">
        <v>1</v>
      </c>
      <c r="AL25" s="108">
        <f t="shared" si="10"/>
        <v>100</v>
      </c>
      <c r="AM25" s="45">
        <f t="shared" si="11"/>
        <v>100</v>
      </c>
      <c r="AN25" s="46">
        <f t="shared" si="12"/>
        <v>100</v>
      </c>
      <c r="AO25" s="107">
        <v>1</v>
      </c>
      <c r="AP25" s="107">
        <v>1</v>
      </c>
      <c r="AQ25" s="107">
        <v>1</v>
      </c>
      <c r="AR25" s="108">
        <f t="shared" si="13"/>
        <v>100</v>
      </c>
      <c r="AS25" s="107">
        <v>1</v>
      </c>
      <c r="AT25" s="107">
        <v>1</v>
      </c>
      <c r="AU25" s="107">
        <v>1</v>
      </c>
      <c r="AV25" s="108">
        <f t="shared" si="14"/>
        <v>100</v>
      </c>
      <c r="AW25" s="45">
        <f t="shared" si="15"/>
        <v>100</v>
      </c>
      <c r="AX25" s="107">
        <v>1</v>
      </c>
      <c r="AY25" s="107">
        <v>1</v>
      </c>
      <c r="AZ25" s="107">
        <v>1</v>
      </c>
      <c r="BA25" s="108">
        <f t="shared" si="16"/>
        <v>100</v>
      </c>
      <c r="BB25" s="107">
        <v>1</v>
      </c>
      <c r="BC25" s="107">
        <v>1</v>
      </c>
      <c r="BD25" s="107">
        <v>1</v>
      </c>
      <c r="BE25" s="108">
        <f t="shared" si="17"/>
        <v>100</v>
      </c>
      <c r="BF25" s="45">
        <f t="shared" si="18"/>
        <v>100</v>
      </c>
      <c r="BG25" s="46">
        <f t="shared" si="19"/>
        <v>100</v>
      </c>
      <c r="BH25" s="108">
        <f t="shared" si="20"/>
        <v>100</v>
      </c>
      <c r="BI25" s="107">
        <v>1</v>
      </c>
      <c r="BJ25" s="292" t="s">
        <v>231</v>
      </c>
      <c r="BK25" s="110"/>
    </row>
    <row r="26" spans="1:63" ht="18" customHeight="1">
      <c r="A26" s="94">
        <v>38</v>
      </c>
      <c r="B26" s="105">
        <v>2</v>
      </c>
      <c r="C26" s="106" t="s">
        <v>31</v>
      </c>
      <c r="D26" s="107">
        <v>1</v>
      </c>
      <c r="E26" s="107">
        <v>1</v>
      </c>
      <c r="F26" s="107">
        <v>1</v>
      </c>
      <c r="G26" s="108">
        <f t="shared" si="0"/>
        <v>100</v>
      </c>
      <c r="H26" s="107">
        <v>1</v>
      </c>
      <c r="I26" s="107">
        <v>1</v>
      </c>
      <c r="J26" s="107">
        <v>1</v>
      </c>
      <c r="K26" s="108">
        <f t="shared" si="1"/>
        <v>100</v>
      </c>
      <c r="L26" s="45">
        <f t="shared" si="2"/>
        <v>100</v>
      </c>
      <c r="M26" s="107">
        <v>1</v>
      </c>
      <c r="N26" s="107">
        <v>1</v>
      </c>
      <c r="O26" s="107">
        <v>1</v>
      </c>
      <c r="P26" s="108">
        <f t="shared" si="3"/>
        <v>100</v>
      </c>
      <c r="Q26" s="107">
        <v>1</v>
      </c>
      <c r="R26" s="107">
        <v>1</v>
      </c>
      <c r="S26" s="107">
        <v>1</v>
      </c>
      <c r="T26" s="108">
        <f t="shared" si="4"/>
        <v>100</v>
      </c>
      <c r="U26" s="45">
        <f t="shared" si="5"/>
        <v>100</v>
      </c>
      <c r="V26" s="107">
        <v>1</v>
      </c>
      <c r="W26" s="107">
        <v>1</v>
      </c>
      <c r="X26" s="107">
        <v>1</v>
      </c>
      <c r="Y26" s="108">
        <f t="shared" si="6"/>
        <v>100</v>
      </c>
      <c r="Z26" s="107">
        <v>1</v>
      </c>
      <c r="AA26" s="107">
        <v>1</v>
      </c>
      <c r="AB26" s="107">
        <v>1</v>
      </c>
      <c r="AC26" s="108">
        <f t="shared" si="7"/>
        <v>100</v>
      </c>
      <c r="AD26" s="45">
        <f t="shared" si="8"/>
        <v>100</v>
      </c>
      <c r="AE26" s="107">
        <v>1</v>
      </c>
      <c r="AF26" s="107">
        <v>1</v>
      </c>
      <c r="AG26" s="107">
        <v>1</v>
      </c>
      <c r="AH26" s="108">
        <f t="shared" si="9"/>
        <v>100</v>
      </c>
      <c r="AI26" s="107">
        <v>1</v>
      </c>
      <c r="AJ26" s="107">
        <v>1</v>
      </c>
      <c r="AK26" s="107">
        <v>1</v>
      </c>
      <c r="AL26" s="108">
        <f t="shared" si="10"/>
        <v>100</v>
      </c>
      <c r="AM26" s="45">
        <f t="shared" si="11"/>
        <v>100</v>
      </c>
      <c r="AN26" s="46">
        <f t="shared" si="12"/>
        <v>100</v>
      </c>
      <c r="AO26" s="107">
        <v>1</v>
      </c>
      <c r="AP26" s="107">
        <v>1</v>
      </c>
      <c r="AQ26" s="107">
        <v>1</v>
      </c>
      <c r="AR26" s="108">
        <f t="shared" si="13"/>
        <v>100</v>
      </c>
      <c r="AS26" s="107">
        <v>1</v>
      </c>
      <c r="AT26" s="107">
        <v>1</v>
      </c>
      <c r="AU26" s="107">
        <v>1</v>
      </c>
      <c r="AV26" s="108">
        <f t="shared" si="14"/>
        <v>100</v>
      </c>
      <c r="AW26" s="45">
        <f t="shared" si="15"/>
        <v>100</v>
      </c>
      <c r="AX26" s="107">
        <v>1</v>
      </c>
      <c r="AY26" s="107">
        <v>1</v>
      </c>
      <c r="AZ26" s="107">
        <v>1</v>
      </c>
      <c r="BA26" s="108">
        <f t="shared" si="16"/>
        <v>100</v>
      </c>
      <c r="BB26" s="107">
        <v>1</v>
      </c>
      <c r="BC26" s="107">
        <v>1</v>
      </c>
      <c r="BD26" s="107">
        <v>1</v>
      </c>
      <c r="BE26" s="108">
        <f t="shared" si="17"/>
        <v>100</v>
      </c>
      <c r="BF26" s="45">
        <f t="shared" si="18"/>
        <v>100</v>
      </c>
      <c r="BG26" s="46">
        <f t="shared" si="19"/>
        <v>100</v>
      </c>
      <c r="BH26" s="108">
        <f t="shared" si="20"/>
        <v>100</v>
      </c>
      <c r="BI26" s="107">
        <v>1</v>
      </c>
      <c r="BJ26" s="292" t="s">
        <v>231</v>
      </c>
      <c r="BK26" s="110"/>
    </row>
    <row r="27" spans="1:63" ht="18" customHeight="1">
      <c r="A27" s="94">
        <v>87</v>
      </c>
      <c r="B27" s="105">
        <v>3</v>
      </c>
      <c r="C27" s="106" t="s">
        <v>29</v>
      </c>
      <c r="D27" s="107">
        <v>1</v>
      </c>
      <c r="E27" s="107">
        <v>1</v>
      </c>
      <c r="F27" s="107">
        <v>1</v>
      </c>
      <c r="G27" s="108">
        <f t="shared" si="0"/>
        <v>100</v>
      </c>
      <c r="H27" s="107">
        <v>1</v>
      </c>
      <c r="I27" s="107">
        <v>1</v>
      </c>
      <c r="J27" s="107">
        <v>1</v>
      </c>
      <c r="K27" s="108">
        <f t="shared" si="1"/>
        <v>100</v>
      </c>
      <c r="L27" s="45">
        <f t="shared" si="2"/>
        <v>100</v>
      </c>
      <c r="M27" s="107">
        <v>1</v>
      </c>
      <c r="N27" s="107">
        <v>1</v>
      </c>
      <c r="O27" s="107">
        <v>1</v>
      </c>
      <c r="P27" s="108">
        <f t="shared" si="3"/>
        <v>100</v>
      </c>
      <c r="Q27" s="107">
        <v>1</v>
      </c>
      <c r="R27" s="107">
        <v>1</v>
      </c>
      <c r="S27" s="107">
        <v>1</v>
      </c>
      <c r="T27" s="108">
        <f t="shared" si="4"/>
        <v>100</v>
      </c>
      <c r="U27" s="45">
        <f t="shared" si="5"/>
        <v>100</v>
      </c>
      <c r="V27" s="107">
        <v>1</v>
      </c>
      <c r="W27" s="107">
        <v>1</v>
      </c>
      <c r="X27" s="107">
        <v>1</v>
      </c>
      <c r="Y27" s="108">
        <f t="shared" si="6"/>
        <v>100</v>
      </c>
      <c r="Z27" s="107">
        <v>1</v>
      </c>
      <c r="AA27" s="107">
        <v>1</v>
      </c>
      <c r="AB27" s="107">
        <v>1</v>
      </c>
      <c r="AC27" s="108">
        <f t="shared" si="7"/>
        <v>100</v>
      </c>
      <c r="AD27" s="45">
        <f t="shared" si="8"/>
        <v>100</v>
      </c>
      <c r="AE27" s="107">
        <v>1</v>
      </c>
      <c r="AF27" s="107">
        <v>1</v>
      </c>
      <c r="AG27" s="107">
        <v>1</v>
      </c>
      <c r="AH27" s="108">
        <f t="shared" si="9"/>
        <v>100</v>
      </c>
      <c r="AI27" s="107">
        <v>1</v>
      </c>
      <c r="AJ27" s="107">
        <v>1</v>
      </c>
      <c r="AK27" s="107">
        <v>1</v>
      </c>
      <c r="AL27" s="108">
        <f t="shared" si="10"/>
        <v>100</v>
      </c>
      <c r="AM27" s="45">
        <f t="shared" si="11"/>
        <v>100</v>
      </c>
      <c r="AN27" s="46">
        <f t="shared" si="12"/>
        <v>100</v>
      </c>
      <c r="AO27" s="107">
        <v>1</v>
      </c>
      <c r="AP27" s="107">
        <v>1</v>
      </c>
      <c r="AQ27" s="107">
        <v>1</v>
      </c>
      <c r="AR27" s="108">
        <f t="shared" si="13"/>
        <v>100</v>
      </c>
      <c r="AS27" s="107">
        <v>1</v>
      </c>
      <c r="AT27" s="107">
        <v>1</v>
      </c>
      <c r="AU27" s="107">
        <v>1</v>
      </c>
      <c r="AV27" s="108">
        <f t="shared" si="14"/>
        <v>100</v>
      </c>
      <c r="AW27" s="45">
        <f t="shared" si="15"/>
        <v>100</v>
      </c>
      <c r="AX27" s="107">
        <v>1</v>
      </c>
      <c r="AY27" s="107">
        <v>1</v>
      </c>
      <c r="AZ27" s="107">
        <v>1</v>
      </c>
      <c r="BA27" s="108">
        <f t="shared" si="16"/>
        <v>100</v>
      </c>
      <c r="BB27" s="107">
        <v>1</v>
      </c>
      <c r="BC27" s="107">
        <v>1</v>
      </c>
      <c r="BD27" s="107">
        <v>1</v>
      </c>
      <c r="BE27" s="108">
        <f t="shared" si="17"/>
        <v>100</v>
      </c>
      <c r="BF27" s="45">
        <f t="shared" si="18"/>
        <v>100</v>
      </c>
      <c r="BG27" s="46">
        <f t="shared" si="19"/>
        <v>100</v>
      </c>
      <c r="BH27" s="108">
        <f t="shared" si="20"/>
        <v>100</v>
      </c>
      <c r="BI27" s="107">
        <v>1</v>
      </c>
      <c r="BJ27" s="293" t="s">
        <v>232</v>
      </c>
      <c r="BK27" s="110"/>
    </row>
    <row r="28" spans="1:63" ht="18" customHeight="1">
      <c r="A28" s="94">
        <v>88</v>
      </c>
      <c r="B28" s="105">
        <v>3</v>
      </c>
      <c r="C28" s="106" t="s">
        <v>2</v>
      </c>
      <c r="D28" s="107">
        <v>1</v>
      </c>
      <c r="E28" s="107">
        <v>1</v>
      </c>
      <c r="F28" s="107">
        <v>1</v>
      </c>
      <c r="G28" s="108">
        <f t="shared" si="0"/>
        <v>100</v>
      </c>
      <c r="H28" s="107">
        <v>1</v>
      </c>
      <c r="I28" s="107">
        <v>1</v>
      </c>
      <c r="J28" s="107">
        <v>1</v>
      </c>
      <c r="K28" s="108">
        <f t="shared" si="1"/>
        <v>100</v>
      </c>
      <c r="L28" s="45">
        <f t="shared" si="2"/>
        <v>100</v>
      </c>
      <c r="M28" s="107">
        <v>1</v>
      </c>
      <c r="N28" s="107">
        <v>1</v>
      </c>
      <c r="O28" s="107">
        <v>1</v>
      </c>
      <c r="P28" s="108">
        <f t="shared" si="3"/>
        <v>100</v>
      </c>
      <c r="Q28" s="107">
        <v>1</v>
      </c>
      <c r="R28" s="107">
        <v>1</v>
      </c>
      <c r="S28" s="107">
        <v>1</v>
      </c>
      <c r="T28" s="108">
        <f t="shared" si="4"/>
        <v>100</v>
      </c>
      <c r="U28" s="45">
        <f t="shared" si="5"/>
        <v>100</v>
      </c>
      <c r="V28" s="107">
        <v>1</v>
      </c>
      <c r="W28" s="107">
        <v>1</v>
      </c>
      <c r="X28" s="107">
        <v>1</v>
      </c>
      <c r="Y28" s="108">
        <f t="shared" si="6"/>
        <v>100</v>
      </c>
      <c r="Z28" s="107">
        <v>1</v>
      </c>
      <c r="AA28" s="107">
        <v>1</v>
      </c>
      <c r="AB28" s="107">
        <v>1</v>
      </c>
      <c r="AC28" s="108">
        <f t="shared" si="7"/>
        <v>100</v>
      </c>
      <c r="AD28" s="45">
        <f t="shared" si="8"/>
        <v>100</v>
      </c>
      <c r="AE28" s="107">
        <v>1</v>
      </c>
      <c r="AF28" s="107">
        <v>1</v>
      </c>
      <c r="AG28" s="107">
        <v>1</v>
      </c>
      <c r="AH28" s="108">
        <f t="shared" si="9"/>
        <v>100</v>
      </c>
      <c r="AI28" s="107">
        <v>1</v>
      </c>
      <c r="AJ28" s="107">
        <v>1</v>
      </c>
      <c r="AK28" s="107">
        <v>1</v>
      </c>
      <c r="AL28" s="108">
        <f t="shared" si="10"/>
        <v>100</v>
      </c>
      <c r="AM28" s="45">
        <f t="shared" si="11"/>
        <v>100</v>
      </c>
      <c r="AN28" s="46">
        <f t="shared" si="12"/>
        <v>100</v>
      </c>
      <c r="AO28" s="107">
        <v>1</v>
      </c>
      <c r="AP28" s="107">
        <v>1</v>
      </c>
      <c r="AQ28" s="107">
        <v>1</v>
      </c>
      <c r="AR28" s="108">
        <f t="shared" si="13"/>
        <v>100</v>
      </c>
      <c r="AS28" s="107">
        <v>1</v>
      </c>
      <c r="AT28" s="107">
        <v>1</v>
      </c>
      <c r="AU28" s="107">
        <v>1</v>
      </c>
      <c r="AV28" s="108">
        <f t="shared" si="14"/>
        <v>100</v>
      </c>
      <c r="AW28" s="45">
        <f t="shared" si="15"/>
        <v>100</v>
      </c>
      <c r="AX28" s="107">
        <v>1</v>
      </c>
      <c r="AY28" s="107">
        <v>1</v>
      </c>
      <c r="AZ28" s="107">
        <v>1</v>
      </c>
      <c r="BA28" s="108">
        <f t="shared" si="16"/>
        <v>100</v>
      </c>
      <c r="BB28" s="107">
        <v>1</v>
      </c>
      <c r="BC28" s="107">
        <v>1</v>
      </c>
      <c r="BD28" s="107">
        <v>1</v>
      </c>
      <c r="BE28" s="108">
        <f t="shared" si="17"/>
        <v>100</v>
      </c>
      <c r="BF28" s="45">
        <f t="shared" si="18"/>
        <v>100</v>
      </c>
      <c r="BG28" s="46">
        <f t="shared" si="19"/>
        <v>100</v>
      </c>
      <c r="BH28" s="108">
        <f t="shared" si="20"/>
        <v>100</v>
      </c>
      <c r="BI28" s="107">
        <v>1</v>
      </c>
      <c r="BJ28" s="293" t="s">
        <v>232</v>
      </c>
      <c r="BK28" s="110"/>
    </row>
    <row r="29" spans="1:63" ht="18" customHeight="1">
      <c r="A29" s="94">
        <v>92</v>
      </c>
      <c r="B29" s="105">
        <v>3</v>
      </c>
      <c r="C29" s="106" t="s">
        <v>6</v>
      </c>
      <c r="D29" s="107">
        <v>1</v>
      </c>
      <c r="E29" s="107">
        <v>1</v>
      </c>
      <c r="F29" s="107">
        <v>1</v>
      </c>
      <c r="G29" s="108">
        <f t="shared" si="0"/>
        <v>100</v>
      </c>
      <c r="H29" s="107">
        <v>1</v>
      </c>
      <c r="I29" s="107">
        <v>1</v>
      </c>
      <c r="J29" s="107">
        <v>1</v>
      </c>
      <c r="K29" s="108">
        <f t="shared" si="1"/>
        <v>100</v>
      </c>
      <c r="L29" s="45">
        <f t="shared" si="2"/>
        <v>100</v>
      </c>
      <c r="M29" s="107">
        <v>1</v>
      </c>
      <c r="N29" s="107">
        <v>1</v>
      </c>
      <c r="O29" s="107">
        <v>1</v>
      </c>
      <c r="P29" s="108">
        <f t="shared" si="3"/>
        <v>100</v>
      </c>
      <c r="Q29" s="107">
        <v>1</v>
      </c>
      <c r="R29" s="107">
        <v>1</v>
      </c>
      <c r="S29" s="107">
        <v>1</v>
      </c>
      <c r="T29" s="108">
        <f t="shared" si="4"/>
        <v>100</v>
      </c>
      <c r="U29" s="45">
        <f t="shared" si="5"/>
        <v>100</v>
      </c>
      <c r="V29" s="107">
        <v>1</v>
      </c>
      <c r="W29" s="107">
        <v>1</v>
      </c>
      <c r="X29" s="107">
        <v>1</v>
      </c>
      <c r="Y29" s="108">
        <f t="shared" si="6"/>
        <v>100</v>
      </c>
      <c r="Z29" s="107">
        <v>1</v>
      </c>
      <c r="AA29" s="107">
        <v>1</v>
      </c>
      <c r="AB29" s="107">
        <v>1</v>
      </c>
      <c r="AC29" s="108">
        <f t="shared" si="7"/>
        <v>100</v>
      </c>
      <c r="AD29" s="45">
        <f t="shared" si="8"/>
        <v>100</v>
      </c>
      <c r="AE29" s="107">
        <v>1</v>
      </c>
      <c r="AF29" s="107">
        <v>1</v>
      </c>
      <c r="AG29" s="107">
        <v>1</v>
      </c>
      <c r="AH29" s="108">
        <f t="shared" si="9"/>
        <v>100</v>
      </c>
      <c r="AI29" s="107">
        <v>1</v>
      </c>
      <c r="AJ29" s="107">
        <v>1</v>
      </c>
      <c r="AK29" s="107">
        <v>1</v>
      </c>
      <c r="AL29" s="108">
        <f t="shared" si="10"/>
        <v>100</v>
      </c>
      <c r="AM29" s="45">
        <f t="shared" si="11"/>
        <v>100</v>
      </c>
      <c r="AN29" s="46">
        <f t="shared" si="12"/>
        <v>100</v>
      </c>
      <c r="AO29" s="107">
        <v>1</v>
      </c>
      <c r="AP29" s="107">
        <v>1</v>
      </c>
      <c r="AQ29" s="107">
        <v>1</v>
      </c>
      <c r="AR29" s="108">
        <f t="shared" si="13"/>
        <v>100</v>
      </c>
      <c r="AS29" s="107">
        <v>1</v>
      </c>
      <c r="AT29" s="107">
        <v>1</v>
      </c>
      <c r="AU29" s="107">
        <v>1</v>
      </c>
      <c r="AV29" s="108">
        <f t="shared" si="14"/>
        <v>100</v>
      </c>
      <c r="AW29" s="45">
        <f t="shared" si="15"/>
        <v>100</v>
      </c>
      <c r="AX29" s="107">
        <v>1</v>
      </c>
      <c r="AY29" s="107">
        <v>1</v>
      </c>
      <c r="AZ29" s="107">
        <v>1</v>
      </c>
      <c r="BA29" s="108">
        <f t="shared" si="16"/>
        <v>100</v>
      </c>
      <c r="BB29" s="107">
        <v>1</v>
      </c>
      <c r="BC29" s="107">
        <v>1</v>
      </c>
      <c r="BD29" s="107">
        <v>1</v>
      </c>
      <c r="BE29" s="108">
        <f t="shared" si="17"/>
        <v>100</v>
      </c>
      <c r="BF29" s="45">
        <f t="shared" si="18"/>
        <v>100</v>
      </c>
      <c r="BG29" s="46">
        <f t="shared" si="19"/>
        <v>100</v>
      </c>
      <c r="BH29" s="108">
        <f t="shared" si="20"/>
        <v>100</v>
      </c>
      <c r="BI29" s="107">
        <v>1</v>
      </c>
      <c r="BJ29" s="293" t="s">
        <v>232</v>
      </c>
      <c r="BK29" s="110"/>
    </row>
    <row r="30" spans="1:63" ht="18" customHeight="1">
      <c r="A30" s="94">
        <v>93</v>
      </c>
      <c r="B30" s="105">
        <v>3</v>
      </c>
      <c r="C30" s="106" t="s">
        <v>7</v>
      </c>
      <c r="D30" s="107">
        <v>1</v>
      </c>
      <c r="E30" s="107">
        <v>1</v>
      </c>
      <c r="F30" s="107">
        <v>1</v>
      </c>
      <c r="G30" s="108">
        <f t="shared" si="0"/>
        <v>100</v>
      </c>
      <c r="H30" s="107">
        <v>1</v>
      </c>
      <c r="I30" s="107">
        <v>1</v>
      </c>
      <c r="J30" s="107">
        <v>1</v>
      </c>
      <c r="K30" s="108">
        <f t="shared" si="1"/>
        <v>100</v>
      </c>
      <c r="L30" s="45">
        <f t="shared" si="2"/>
        <v>100</v>
      </c>
      <c r="M30" s="107">
        <v>1</v>
      </c>
      <c r="N30" s="107">
        <v>1</v>
      </c>
      <c r="O30" s="107">
        <v>1</v>
      </c>
      <c r="P30" s="108">
        <f t="shared" si="3"/>
        <v>100</v>
      </c>
      <c r="Q30" s="107">
        <v>1</v>
      </c>
      <c r="R30" s="107">
        <v>1</v>
      </c>
      <c r="S30" s="107">
        <v>1</v>
      </c>
      <c r="T30" s="108">
        <f t="shared" si="4"/>
        <v>100</v>
      </c>
      <c r="U30" s="45">
        <f t="shared" si="5"/>
        <v>100</v>
      </c>
      <c r="V30" s="107">
        <v>1</v>
      </c>
      <c r="W30" s="107">
        <v>1</v>
      </c>
      <c r="X30" s="107">
        <v>1</v>
      </c>
      <c r="Y30" s="108">
        <f t="shared" si="6"/>
        <v>100</v>
      </c>
      <c r="Z30" s="107">
        <v>1</v>
      </c>
      <c r="AA30" s="107">
        <v>1</v>
      </c>
      <c r="AB30" s="107">
        <v>1</v>
      </c>
      <c r="AC30" s="108">
        <f t="shared" si="7"/>
        <v>100</v>
      </c>
      <c r="AD30" s="45">
        <f t="shared" si="8"/>
        <v>100</v>
      </c>
      <c r="AE30" s="107">
        <v>1</v>
      </c>
      <c r="AF30" s="107">
        <v>1</v>
      </c>
      <c r="AG30" s="107">
        <v>1</v>
      </c>
      <c r="AH30" s="108">
        <f t="shared" si="9"/>
        <v>100</v>
      </c>
      <c r="AI30" s="107">
        <v>1</v>
      </c>
      <c r="AJ30" s="107">
        <v>1</v>
      </c>
      <c r="AK30" s="107">
        <v>1</v>
      </c>
      <c r="AL30" s="108">
        <f t="shared" si="10"/>
        <v>100</v>
      </c>
      <c r="AM30" s="45">
        <f t="shared" si="11"/>
        <v>100</v>
      </c>
      <c r="AN30" s="46">
        <f t="shared" si="12"/>
        <v>100</v>
      </c>
      <c r="AO30" s="107">
        <v>1</v>
      </c>
      <c r="AP30" s="107">
        <v>1</v>
      </c>
      <c r="AQ30" s="107">
        <v>1</v>
      </c>
      <c r="AR30" s="108">
        <f t="shared" si="13"/>
        <v>100</v>
      </c>
      <c r="AS30" s="107">
        <v>1</v>
      </c>
      <c r="AT30" s="107">
        <v>1</v>
      </c>
      <c r="AU30" s="107">
        <v>1</v>
      </c>
      <c r="AV30" s="108">
        <f t="shared" si="14"/>
        <v>100</v>
      </c>
      <c r="AW30" s="45">
        <f t="shared" si="15"/>
        <v>100</v>
      </c>
      <c r="AX30" s="107">
        <v>1</v>
      </c>
      <c r="AY30" s="107">
        <v>1</v>
      </c>
      <c r="AZ30" s="107">
        <v>1</v>
      </c>
      <c r="BA30" s="108">
        <f t="shared" si="16"/>
        <v>100</v>
      </c>
      <c r="BB30" s="107">
        <v>1</v>
      </c>
      <c r="BC30" s="107">
        <v>1</v>
      </c>
      <c r="BD30" s="107">
        <v>1</v>
      </c>
      <c r="BE30" s="108">
        <f t="shared" si="17"/>
        <v>100</v>
      </c>
      <c r="BF30" s="45">
        <f t="shared" si="18"/>
        <v>100</v>
      </c>
      <c r="BG30" s="46">
        <f t="shared" si="19"/>
        <v>100</v>
      </c>
      <c r="BH30" s="108">
        <f t="shared" si="20"/>
        <v>100</v>
      </c>
      <c r="BI30" s="107">
        <v>1</v>
      </c>
      <c r="BJ30" s="293" t="s">
        <v>232</v>
      </c>
      <c r="BK30" s="110"/>
    </row>
    <row r="31" spans="1:63" ht="18" customHeight="1">
      <c r="A31" s="94">
        <v>96</v>
      </c>
      <c r="B31" s="105">
        <v>3</v>
      </c>
      <c r="C31" s="106" t="s">
        <v>10</v>
      </c>
      <c r="D31" s="107">
        <v>1</v>
      </c>
      <c r="E31" s="107">
        <v>1</v>
      </c>
      <c r="F31" s="107">
        <v>1</v>
      </c>
      <c r="G31" s="108">
        <f t="shared" si="0"/>
        <v>100</v>
      </c>
      <c r="H31" s="107">
        <v>1</v>
      </c>
      <c r="I31" s="107">
        <v>1</v>
      </c>
      <c r="J31" s="107">
        <v>1</v>
      </c>
      <c r="K31" s="108">
        <f t="shared" si="1"/>
        <v>100</v>
      </c>
      <c r="L31" s="45">
        <f t="shared" si="2"/>
        <v>100</v>
      </c>
      <c r="M31" s="107">
        <v>1</v>
      </c>
      <c r="N31" s="107">
        <v>1</v>
      </c>
      <c r="O31" s="107">
        <v>1</v>
      </c>
      <c r="P31" s="108">
        <f t="shared" si="3"/>
        <v>100</v>
      </c>
      <c r="Q31" s="107">
        <v>1</v>
      </c>
      <c r="R31" s="107">
        <v>1</v>
      </c>
      <c r="S31" s="107">
        <v>1</v>
      </c>
      <c r="T31" s="108">
        <f t="shared" si="4"/>
        <v>100</v>
      </c>
      <c r="U31" s="45">
        <f t="shared" si="5"/>
        <v>100</v>
      </c>
      <c r="V31" s="107">
        <v>1</v>
      </c>
      <c r="W31" s="107">
        <v>1</v>
      </c>
      <c r="X31" s="107">
        <v>1</v>
      </c>
      <c r="Y31" s="108">
        <f t="shared" si="6"/>
        <v>100</v>
      </c>
      <c r="Z31" s="107">
        <v>1</v>
      </c>
      <c r="AA31" s="107">
        <v>1</v>
      </c>
      <c r="AB31" s="107">
        <v>1</v>
      </c>
      <c r="AC31" s="108">
        <f t="shared" si="7"/>
        <v>100</v>
      </c>
      <c r="AD31" s="45">
        <f t="shared" si="8"/>
        <v>100</v>
      </c>
      <c r="AE31" s="107">
        <v>1</v>
      </c>
      <c r="AF31" s="107">
        <v>1</v>
      </c>
      <c r="AG31" s="107">
        <v>1</v>
      </c>
      <c r="AH31" s="108">
        <f t="shared" si="9"/>
        <v>100</v>
      </c>
      <c r="AI31" s="107">
        <v>1</v>
      </c>
      <c r="AJ31" s="107">
        <v>1</v>
      </c>
      <c r="AK31" s="107">
        <v>1</v>
      </c>
      <c r="AL31" s="108">
        <f t="shared" si="10"/>
        <v>100</v>
      </c>
      <c r="AM31" s="45">
        <f t="shared" si="11"/>
        <v>100</v>
      </c>
      <c r="AN31" s="46">
        <f t="shared" si="12"/>
        <v>100</v>
      </c>
      <c r="AO31" s="107">
        <v>1</v>
      </c>
      <c r="AP31" s="107">
        <v>1</v>
      </c>
      <c r="AQ31" s="107">
        <v>1</v>
      </c>
      <c r="AR31" s="108">
        <f t="shared" si="13"/>
        <v>100</v>
      </c>
      <c r="AS31" s="107">
        <v>1</v>
      </c>
      <c r="AT31" s="107">
        <v>1</v>
      </c>
      <c r="AU31" s="107">
        <v>1</v>
      </c>
      <c r="AV31" s="108">
        <f t="shared" si="14"/>
        <v>100</v>
      </c>
      <c r="AW31" s="45">
        <f t="shared" si="15"/>
        <v>100</v>
      </c>
      <c r="AX31" s="107">
        <v>1</v>
      </c>
      <c r="AY31" s="107">
        <v>1</v>
      </c>
      <c r="AZ31" s="107">
        <v>1</v>
      </c>
      <c r="BA31" s="108">
        <f t="shared" si="16"/>
        <v>100</v>
      </c>
      <c r="BB31" s="107">
        <v>1</v>
      </c>
      <c r="BC31" s="107">
        <v>1</v>
      </c>
      <c r="BD31" s="107">
        <v>1</v>
      </c>
      <c r="BE31" s="108">
        <f t="shared" si="17"/>
        <v>100</v>
      </c>
      <c r="BF31" s="45">
        <f t="shared" si="18"/>
        <v>100</v>
      </c>
      <c r="BG31" s="46">
        <f t="shared" si="19"/>
        <v>100</v>
      </c>
      <c r="BH31" s="108">
        <f t="shared" si="20"/>
        <v>100</v>
      </c>
      <c r="BI31" s="107">
        <v>1</v>
      </c>
      <c r="BJ31" s="292" t="s">
        <v>231</v>
      </c>
      <c r="BK31" s="110"/>
    </row>
    <row r="32" spans="1:63" ht="18" customHeight="1">
      <c r="A32" s="94">
        <v>98</v>
      </c>
      <c r="B32" s="105">
        <v>3</v>
      </c>
      <c r="C32" s="106" t="s">
        <v>12</v>
      </c>
      <c r="D32" s="107">
        <v>1</v>
      </c>
      <c r="E32" s="107">
        <v>1</v>
      </c>
      <c r="F32" s="107">
        <v>1</v>
      </c>
      <c r="G32" s="108">
        <f t="shared" si="0"/>
        <v>100</v>
      </c>
      <c r="H32" s="107">
        <v>1</v>
      </c>
      <c r="I32" s="107">
        <v>1</v>
      </c>
      <c r="J32" s="107">
        <v>1</v>
      </c>
      <c r="K32" s="108">
        <f t="shared" si="1"/>
        <v>100</v>
      </c>
      <c r="L32" s="45">
        <f t="shared" si="2"/>
        <v>100</v>
      </c>
      <c r="M32" s="107">
        <v>1</v>
      </c>
      <c r="N32" s="107">
        <v>1</v>
      </c>
      <c r="O32" s="107">
        <v>1</v>
      </c>
      <c r="P32" s="108">
        <f t="shared" si="3"/>
        <v>100</v>
      </c>
      <c r="Q32" s="107">
        <v>1</v>
      </c>
      <c r="R32" s="107">
        <v>1</v>
      </c>
      <c r="S32" s="107">
        <v>1</v>
      </c>
      <c r="T32" s="108">
        <f t="shared" si="4"/>
        <v>100</v>
      </c>
      <c r="U32" s="45">
        <f t="shared" si="5"/>
        <v>100</v>
      </c>
      <c r="V32" s="107">
        <v>1</v>
      </c>
      <c r="W32" s="107">
        <v>1</v>
      </c>
      <c r="X32" s="107">
        <v>1</v>
      </c>
      <c r="Y32" s="108">
        <f t="shared" si="6"/>
        <v>100</v>
      </c>
      <c r="Z32" s="107">
        <v>1</v>
      </c>
      <c r="AA32" s="107">
        <v>1</v>
      </c>
      <c r="AB32" s="107">
        <v>1</v>
      </c>
      <c r="AC32" s="108">
        <f t="shared" si="7"/>
        <v>100</v>
      </c>
      <c r="AD32" s="45">
        <f t="shared" si="8"/>
        <v>100</v>
      </c>
      <c r="AE32" s="107">
        <v>1</v>
      </c>
      <c r="AF32" s="107">
        <v>1</v>
      </c>
      <c r="AG32" s="107">
        <v>1</v>
      </c>
      <c r="AH32" s="108">
        <f t="shared" si="9"/>
        <v>100</v>
      </c>
      <c r="AI32" s="107">
        <v>1</v>
      </c>
      <c r="AJ32" s="107">
        <v>1</v>
      </c>
      <c r="AK32" s="107">
        <v>1</v>
      </c>
      <c r="AL32" s="108">
        <f t="shared" si="10"/>
        <v>100</v>
      </c>
      <c r="AM32" s="45">
        <f t="shared" si="11"/>
        <v>100</v>
      </c>
      <c r="AN32" s="46">
        <f t="shared" si="12"/>
        <v>100</v>
      </c>
      <c r="AO32" s="107">
        <v>1</v>
      </c>
      <c r="AP32" s="107">
        <v>1</v>
      </c>
      <c r="AQ32" s="107">
        <v>1</v>
      </c>
      <c r="AR32" s="108">
        <f t="shared" si="13"/>
        <v>100</v>
      </c>
      <c r="AS32" s="107">
        <v>1</v>
      </c>
      <c r="AT32" s="107">
        <v>1</v>
      </c>
      <c r="AU32" s="107">
        <v>1</v>
      </c>
      <c r="AV32" s="108">
        <f t="shared" si="14"/>
        <v>100</v>
      </c>
      <c r="AW32" s="45">
        <f t="shared" si="15"/>
        <v>100</v>
      </c>
      <c r="AX32" s="107">
        <v>1</v>
      </c>
      <c r="AY32" s="107">
        <v>1</v>
      </c>
      <c r="AZ32" s="107">
        <v>1</v>
      </c>
      <c r="BA32" s="108">
        <f t="shared" si="16"/>
        <v>100</v>
      </c>
      <c r="BB32" s="107">
        <v>1</v>
      </c>
      <c r="BC32" s="107">
        <v>1</v>
      </c>
      <c r="BD32" s="107">
        <v>1</v>
      </c>
      <c r="BE32" s="108">
        <f t="shared" si="17"/>
        <v>100</v>
      </c>
      <c r="BF32" s="45">
        <f t="shared" si="18"/>
        <v>100</v>
      </c>
      <c r="BG32" s="46">
        <f t="shared" si="19"/>
        <v>100</v>
      </c>
      <c r="BH32" s="108">
        <f t="shared" si="20"/>
        <v>100</v>
      </c>
      <c r="BI32" s="107">
        <v>1</v>
      </c>
      <c r="BJ32" s="293" t="s">
        <v>232</v>
      </c>
      <c r="BK32" s="110"/>
    </row>
    <row r="33" spans="1:63" ht="18" customHeight="1">
      <c r="A33" s="94">
        <v>99</v>
      </c>
      <c r="B33" s="105">
        <v>3</v>
      </c>
      <c r="C33" s="106" t="s">
        <v>13</v>
      </c>
      <c r="D33" s="107">
        <v>1</v>
      </c>
      <c r="E33" s="107">
        <v>1</v>
      </c>
      <c r="F33" s="107">
        <v>1</v>
      </c>
      <c r="G33" s="108">
        <f>((D33+E33+F33)/3)*100</f>
        <v>100</v>
      </c>
      <c r="H33" s="107">
        <v>1</v>
      </c>
      <c r="I33" s="107">
        <v>1</v>
      </c>
      <c r="J33" s="107">
        <v>1</v>
      </c>
      <c r="K33" s="108">
        <f>((H33+I33+J33)/3)*100</f>
        <v>100</v>
      </c>
      <c r="L33" s="45">
        <f>(G33+K33)/2</f>
        <v>100</v>
      </c>
      <c r="M33" s="107">
        <v>1</v>
      </c>
      <c r="N33" s="107">
        <v>1</v>
      </c>
      <c r="O33" s="107">
        <v>1</v>
      </c>
      <c r="P33" s="108">
        <f>((M33+N33+O33)/3)*100</f>
        <v>100</v>
      </c>
      <c r="Q33" s="107">
        <v>1</v>
      </c>
      <c r="R33" s="107">
        <v>1</v>
      </c>
      <c r="S33" s="107">
        <v>1</v>
      </c>
      <c r="T33" s="108">
        <f>((Q33+R33+S33)/3)*100</f>
        <v>100</v>
      </c>
      <c r="U33" s="45">
        <f>(P33+T33)/2</f>
        <v>100</v>
      </c>
      <c r="V33" s="107">
        <v>1</v>
      </c>
      <c r="W33" s="107">
        <v>1</v>
      </c>
      <c r="X33" s="107">
        <v>1</v>
      </c>
      <c r="Y33" s="108">
        <f>((V33+W33+X33)/3)*100</f>
        <v>100</v>
      </c>
      <c r="Z33" s="107">
        <v>1</v>
      </c>
      <c r="AA33" s="107">
        <v>1</v>
      </c>
      <c r="AB33" s="107">
        <v>1</v>
      </c>
      <c r="AC33" s="108">
        <f>((Z33+AA33+AB33)/3)*100</f>
        <v>100</v>
      </c>
      <c r="AD33" s="45">
        <f>(Y33+AC33)/2</f>
        <v>100</v>
      </c>
      <c r="AE33" s="107">
        <v>1</v>
      </c>
      <c r="AF33" s="107">
        <v>1</v>
      </c>
      <c r="AG33" s="107">
        <v>1</v>
      </c>
      <c r="AH33" s="108">
        <f>((AE33+AF33+AG33)/3)*100</f>
        <v>100</v>
      </c>
      <c r="AI33" s="107">
        <v>1</v>
      </c>
      <c r="AJ33" s="107">
        <v>1</v>
      </c>
      <c r="AK33" s="107">
        <v>1</v>
      </c>
      <c r="AL33" s="108">
        <f>((AI33+AJ33+AK33)/3)*100</f>
        <v>100</v>
      </c>
      <c r="AM33" s="45">
        <f>(AH33+AL33)/2</f>
        <v>100</v>
      </c>
      <c r="AN33" s="46">
        <f>(L33+U33+AD33+AM33)/4</f>
        <v>100</v>
      </c>
      <c r="AO33" s="107">
        <v>1</v>
      </c>
      <c r="AP33" s="107">
        <v>1</v>
      </c>
      <c r="AQ33" s="107">
        <v>1</v>
      </c>
      <c r="AR33" s="108">
        <f>((AO33+AP33+AQ33)/3)*100</f>
        <v>100</v>
      </c>
      <c r="AS33" s="107">
        <v>1</v>
      </c>
      <c r="AT33" s="107">
        <v>1</v>
      </c>
      <c r="AU33" s="107">
        <v>1</v>
      </c>
      <c r="AV33" s="108">
        <f>((AS33+AT33+AU33)/3)*100</f>
        <v>100</v>
      </c>
      <c r="AW33" s="45">
        <f>(AR33+AV33)/2</f>
        <v>100</v>
      </c>
      <c r="AX33" s="107">
        <v>1</v>
      </c>
      <c r="AY33" s="107">
        <v>1</v>
      </c>
      <c r="AZ33" s="107">
        <v>1</v>
      </c>
      <c r="BA33" s="108">
        <f>((AX33+AY33+AZ33)/3)*100</f>
        <v>100</v>
      </c>
      <c r="BB33" s="107">
        <v>1</v>
      </c>
      <c r="BC33" s="107">
        <v>1</v>
      </c>
      <c r="BD33" s="107">
        <v>1</v>
      </c>
      <c r="BE33" s="108">
        <f>((BB33+BC33+BD33)/3)*100</f>
        <v>100</v>
      </c>
      <c r="BF33" s="45">
        <f>(BA33+BE33)/2</f>
        <v>100</v>
      </c>
      <c r="BG33" s="46">
        <f>(AW33+BF33)/2</f>
        <v>100</v>
      </c>
      <c r="BH33" s="108">
        <f>(G33+K33+P33+T33+Y33+AC33+AH33+AL33+AR33+AV33+BA33+BE33)/12</f>
        <v>100</v>
      </c>
      <c r="BI33" s="107">
        <v>1</v>
      </c>
      <c r="BJ33" s="293" t="s">
        <v>232</v>
      </c>
      <c r="BK33" s="110"/>
    </row>
    <row r="34" spans="1:63" ht="18" customHeight="1">
      <c r="A34" s="94">
        <v>101</v>
      </c>
      <c r="B34" s="105">
        <v>3</v>
      </c>
      <c r="C34" s="106" t="s">
        <v>15</v>
      </c>
      <c r="D34" s="107">
        <v>1</v>
      </c>
      <c r="E34" s="107">
        <v>1</v>
      </c>
      <c r="F34" s="107">
        <v>1</v>
      </c>
      <c r="G34" s="108">
        <f t="shared" si="0"/>
        <v>100</v>
      </c>
      <c r="H34" s="107">
        <v>1</v>
      </c>
      <c r="I34" s="107">
        <v>1</v>
      </c>
      <c r="J34" s="107">
        <v>1</v>
      </c>
      <c r="K34" s="108">
        <f t="shared" si="1"/>
        <v>100</v>
      </c>
      <c r="L34" s="45">
        <f t="shared" si="2"/>
        <v>100</v>
      </c>
      <c r="M34" s="107">
        <v>1</v>
      </c>
      <c r="N34" s="107">
        <v>1</v>
      </c>
      <c r="O34" s="107">
        <v>1</v>
      </c>
      <c r="P34" s="108">
        <f t="shared" si="3"/>
        <v>100</v>
      </c>
      <c r="Q34" s="107">
        <v>1</v>
      </c>
      <c r="R34" s="107">
        <v>1</v>
      </c>
      <c r="S34" s="107">
        <v>1</v>
      </c>
      <c r="T34" s="108">
        <f t="shared" si="4"/>
        <v>100</v>
      </c>
      <c r="U34" s="45">
        <f t="shared" si="5"/>
        <v>100</v>
      </c>
      <c r="V34" s="107">
        <v>1</v>
      </c>
      <c r="W34" s="107">
        <v>1</v>
      </c>
      <c r="X34" s="107">
        <v>1</v>
      </c>
      <c r="Y34" s="108">
        <f t="shared" si="6"/>
        <v>100</v>
      </c>
      <c r="Z34" s="107">
        <v>1</v>
      </c>
      <c r="AA34" s="107">
        <v>1</v>
      </c>
      <c r="AB34" s="107">
        <v>1</v>
      </c>
      <c r="AC34" s="108">
        <f t="shared" si="7"/>
        <v>100</v>
      </c>
      <c r="AD34" s="45">
        <f t="shared" si="8"/>
        <v>100</v>
      </c>
      <c r="AE34" s="107">
        <v>1</v>
      </c>
      <c r="AF34" s="107">
        <v>1</v>
      </c>
      <c r="AG34" s="107">
        <v>1</v>
      </c>
      <c r="AH34" s="108">
        <f t="shared" si="9"/>
        <v>100</v>
      </c>
      <c r="AI34" s="107">
        <v>1</v>
      </c>
      <c r="AJ34" s="107">
        <v>1</v>
      </c>
      <c r="AK34" s="107">
        <v>1</v>
      </c>
      <c r="AL34" s="108">
        <f t="shared" si="10"/>
        <v>100</v>
      </c>
      <c r="AM34" s="45">
        <f t="shared" si="11"/>
        <v>100</v>
      </c>
      <c r="AN34" s="46">
        <f t="shared" si="12"/>
        <v>100</v>
      </c>
      <c r="AO34" s="107">
        <v>1</v>
      </c>
      <c r="AP34" s="107">
        <v>1</v>
      </c>
      <c r="AQ34" s="107">
        <v>1</v>
      </c>
      <c r="AR34" s="108">
        <f t="shared" si="13"/>
        <v>100</v>
      </c>
      <c r="AS34" s="107">
        <v>1</v>
      </c>
      <c r="AT34" s="107">
        <v>1</v>
      </c>
      <c r="AU34" s="107">
        <v>1</v>
      </c>
      <c r="AV34" s="108">
        <f t="shared" si="14"/>
        <v>100</v>
      </c>
      <c r="AW34" s="45">
        <f t="shared" si="15"/>
        <v>100</v>
      </c>
      <c r="AX34" s="107">
        <v>1</v>
      </c>
      <c r="AY34" s="107">
        <v>1</v>
      </c>
      <c r="AZ34" s="107">
        <v>1</v>
      </c>
      <c r="BA34" s="108">
        <f t="shared" si="16"/>
        <v>100</v>
      </c>
      <c r="BB34" s="107">
        <v>1</v>
      </c>
      <c r="BC34" s="107">
        <v>1</v>
      </c>
      <c r="BD34" s="107">
        <v>1</v>
      </c>
      <c r="BE34" s="108">
        <f t="shared" si="17"/>
        <v>100</v>
      </c>
      <c r="BF34" s="45">
        <f t="shared" si="18"/>
        <v>100</v>
      </c>
      <c r="BG34" s="46">
        <f t="shared" si="19"/>
        <v>100</v>
      </c>
      <c r="BH34" s="108">
        <f t="shared" si="20"/>
        <v>100</v>
      </c>
      <c r="BI34" s="107">
        <v>1</v>
      </c>
      <c r="BJ34" s="293" t="s">
        <v>232</v>
      </c>
      <c r="BK34" s="110"/>
    </row>
    <row r="35" spans="1:63" ht="18" customHeight="1">
      <c r="A35" s="94">
        <v>39</v>
      </c>
      <c r="B35" s="105">
        <v>2</v>
      </c>
      <c r="C35" s="106" t="s">
        <v>87</v>
      </c>
      <c r="D35" s="107">
        <v>1</v>
      </c>
      <c r="E35" s="107">
        <v>1</v>
      </c>
      <c r="F35" s="107">
        <v>1</v>
      </c>
      <c r="G35" s="108">
        <f t="shared" si="0"/>
        <v>100</v>
      </c>
      <c r="H35" s="107">
        <v>1</v>
      </c>
      <c r="I35" s="107">
        <v>1</v>
      </c>
      <c r="J35" s="107">
        <v>1</v>
      </c>
      <c r="K35" s="108">
        <f t="shared" si="1"/>
        <v>100</v>
      </c>
      <c r="L35" s="45">
        <f t="shared" si="2"/>
        <v>100</v>
      </c>
      <c r="M35" s="107">
        <v>1</v>
      </c>
      <c r="N35" s="107">
        <v>1</v>
      </c>
      <c r="O35" s="107">
        <v>1</v>
      </c>
      <c r="P35" s="108">
        <f t="shared" si="3"/>
        <v>100</v>
      </c>
      <c r="Q35" s="107">
        <v>1</v>
      </c>
      <c r="R35" s="107">
        <v>1</v>
      </c>
      <c r="S35" s="107">
        <v>1</v>
      </c>
      <c r="T35" s="108">
        <f t="shared" si="4"/>
        <v>100</v>
      </c>
      <c r="U35" s="45">
        <f t="shared" si="5"/>
        <v>100</v>
      </c>
      <c r="V35" s="107">
        <v>1</v>
      </c>
      <c r="W35" s="107">
        <v>1</v>
      </c>
      <c r="X35" s="107">
        <v>1</v>
      </c>
      <c r="Y35" s="108">
        <f t="shared" si="6"/>
        <v>100</v>
      </c>
      <c r="Z35" s="107">
        <v>1</v>
      </c>
      <c r="AA35" s="107">
        <v>1</v>
      </c>
      <c r="AB35" s="107">
        <v>1</v>
      </c>
      <c r="AC35" s="108">
        <f t="shared" si="7"/>
        <v>100</v>
      </c>
      <c r="AD35" s="45">
        <f t="shared" si="8"/>
        <v>100</v>
      </c>
      <c r="AE35" s="107">
        <v>1</v>
      </c>
      <c r="AF35" s="107">
        <v>1</v>
      </c>
      <c r="AG35" s="107">
        <v>1</v>
      </c>
      <c r="AH35" s="108">
        <f t="shared" si="9"/>
        <v>100</v>
      </c>
      <c r="AI35" s="107">
        <v>1</v>
      </c>
      <c r="AJ35" s="107">
        <v>1</v>
      </c>
      <c r="AK35" s="107">
        <v>1</v>
      </c>
      <c r="AL35" s="108">
        <f t="shared" si="10"/>
        <v>100</v>
      </c>
      <c r="AM35" s="45">
        <f t="shared" si="11"/>
        <v>100</v>
      </c>
      <c r="AN35" s="46">
        <f t="shared" si="12"/>
        <v>100</v>
      </c>
      <c r="AO35" s="107">
        <v>1</v>
      </c>
      <c r="AP35" s="107">
        <v>1</v>
      </c>
      <c r="AQ35" s="107">
        <v>1</v>
      </c>
      <c r="AR35" s="108">
        <f t="shared" si="13"/>
        <v>100</v>
      </c>
      <c r="AS35" s="107">
        <v>1</v>
      </c>
      <c r="AT35" s="107">
        <v>1</v>
      </c>
      <c r="AU35" s="107">
        <v>1</v>
      </c>
      <c r="AV35" s="108">
        <f t="shared" si="14"/>
        <v>100</v>
      </c>
      <c r="AW35" s="45">
        <f t="shared" si="15"/>
        <v>100</v>
      </c>
      <c r="AX35" s="107">
        <v>1</v>
      </c>
      <c r="AY35" s="107">
        <v>1</v>
      </c>
      <c r="AZ35" s="107">
        <v>1</v>
      </c>
      <c r="BA35" s="108">
        <f t="shared" si="16"/>
        <v>100</v>
      </c>
      <c r="BB35" s="107">
        <v>1</v>
      </c>
      <c r="BC35" s="107">
        <v>1</v>
      </c>
      <c r="BD35" s="107">
        <v>1</v>
      </c>
      <c r="BE35" s="108">
        <f t="shared" si="17"/>
        <v>100</v>
      </c>
      <c r="BF35" s="45">
        <f t="shared" si="18"/>
        <v>100</v>
      </c>
      <c r="BG35" s="46">
        <f t="shared" si="19"/>
        <v>100</v>
      </c>
      <c r="BH35" s="108">
        <f t="shared" si="20"/>
        <v>100</v>
      </c>
      <c r="BI35" s="107">
        <v>1</v>
      </c>
      <c r="BJ35" s="292" t="s">
        <v>231</v>
      </c>
      <c r="BK35" s="110"/>
    </row>
    <row r="36" spans="1:63" ht="18" customHeight="1">
      <c r="A36" s="94">
        <v>40</v>
      </c>
      <c r="B36" s="105">
        <v>2</v>
      </c>
      <c r="C36" s="106" t="s">
        <v>16</v>
      </c>
      <c r="D36" s="107">
        <v>1</v>
      </c>
      <c r="E36" s="107">
        <v>1</v>
      </c>
      <c r="F36" s="107">
        <v>1</v>
      </c>
      <c r="G36" s="108">
        <f t="shared" si="0"/>
        <v>100</v>
      </c>
      <c r="H36" s="107">
        <v>1</v>
      </c>
      <c r="I36" s="107">
        <v>1</v>
      </c>
      <c r="J36" s="107">
        <v>1</v>
      </c>
      <c r="K36" s="108">
        <f t="shared" si="1"/>
        <v>100</v>
      </c>
      <c r="L36" s="45">
        <f t="shared" si="2"/>
        <v>100</v>
      </c>
      <c r="M36" s="107">
        <v>1</v>
      </c>
      <c r="N36" s="107">
        <v>1</v>
      </c>
      <c r="O36" s="107">
        <v>1</v>
      </c>
      <c r="P36" s="108">
        <f t="shared" si="3"/>
        <v>100</v>
      </c>
      <c r="Q36" s="107">
        <v>1</v>
      </c>
      <c r="R36" s="107">
        <v>1</v>
      </c>
      <c r="S36" s="107">
        <v>1</v>
      </c>
      <c r="T36" s="108">
        <f t="shared" si="4"/>
        <v>100</v>
      </c>
      <c r="U36" s="45">
        <f t="shared" si="5"/>
        <v>100</v>
      </c>
      <c r="V36" s="107">
        <v>1</v>
      </c>
      <c r="W36" s="107">
        <v>1</v>
      </c>
      <c r="X36" s="107">
        <v>1</v>
      </c>
      <c r="Y36" s="108">
        <f t="shared" si="6"/>
        <v>100</v>
      </c>
      <c r="Z36" s="107">
        <v>1</v>
      </c>
      <c r="AA36" s="107">
        <v>1</v>
      </c>
      <c r="AB36" s="107">
        <v>1</v>
      </c>
      <c r="AC36" s="108">
        <f t="shared" si="7"/>
        <v>100</v>
      </c>
      <c r="AD36" s="45">
        <f t="shared" si="8"/>
        <v>100</v>
      </c>
      <c r="AE36" s="107">
        <v>1</v>
      </c>
      <c r="AF36" s="107">
        <v>1</v>
      </c>
      <c r="AG36" s="107">
        <v>1</v>
      </c>
      <c r="AH36" s="108">
        <f t="shared" si="9"/>
        <v>100</v>
      </c>
      <c r="AI36" s="107">
        <v>1</v>
      </c>
      <c r="AJ36" s="107">
        <v>1</v>
      </c>
      <c r="AK36" s="107">
        <v>1</v>
      </c>
      <c r="AL36" s="108">
        <f t="shared" si="10"/>
        <v>100</v>
      </c>
      <c r="AM36" s="45">
        <f t="shared" si="11"/>
        <v>100</v>
      </c>
      <c r="AN36" s="46">
        <f t="shared" si="12"/>
        <v>100</v>
      </c>
      <c r="AO36" s="107">
        <v>1</v>
      </c>
      <c r="AP36" s="107">
        <v>1</v>
      </c>
      <c r="AQ36" s="107">
        <v>1</v>
      </c>
      <c r="AR36" s="108">
        <f t="shared" si="13"/>
        <v>100</v>
      </c>
      <c r="AS36" s="107">
        <v>1</v>
      </c>
      <c r="AT36" s="107">
        <v>1</v>
      </c>
      <c r="AU36" s="107">
        <v>1</v>
      </c>
      <c r="AV36" s="108">
        <f t="shared" si="14"/>
        <v>100</v>
      </c>
      <c r="AW36" s="45">
        <f t="shared" si="15"/>
        <v>100</v>
      </c>
      <c r="AX36" s="107">
        <v>1</v>
      </c>
      <c r="AY36" s="107">
        <v>1</v>
      </c>
      <c r="AZ36" s="107">
        <v>1</v>
      </c>
      <c r="BA36" s="108">
        <f t="shared" si="16"/>
        <v>100</v>
      </c>
      <c r="BB36" s="107">
        <v>1</v>
      </c>
      <c r="BC36" s="107">
        <v>1</v>
      </c>
      <c r="BD36" s="107">
        <v>1</v>
      </c>
      <c r="BE36" s="108">
        <f t="shared" si="17"/>
        <v>100</v>
      </c>
      <c r="BF36" s="45">
        <f t="shared" si="18"/>
        <v>100</v>
      </c>
      <c r="BG36" s="46">
        <f t="shared" si="19"/>
        <v>100</v>
      </c>
      <c r="BH36" s="108">
        <f t="shared" si="20"/>
        <v>100</v>
      </c>
      <c r="BI36" s="107">
        <v>1</v>
      </c>
      <c r="BJ36" s="292" t="s">
        <v>231</v>
      </c>
      <c r="BK36" s="110"/>
    </row>
    <row r="37" spans="1:63" ht="18" customHeight="1">
      <c r="A37" s="94">
        <v>41</v>
      </c>
      <c r="B37" s="105">
        <v>2</v>
      </c>
      <c r="C37" s="106" t="s">
        <v>57</v>
      </c>
      <c r="D37" s="107">
        <v>1</v>
      </c>
      <c r="E37" s="107">
        <v>1</v>
      </c>
      <c r="F37" s="107">
        <v>1</v>
      </c>
      <c r="G37" s="108">
        <f t="shared" si="0"/>
        <v>100</v>
      </c>
      <c r="H37" s="107">
        <v>1</v>
      </c>
      <c r="I37" s="107">
        <v>1</v>
      </c>
      <c r="J37" s="107">
        <v>1</v>
      </c>
      <c r="K37" s="108">
        <f t="shared" si="1"/>
        <v>100</v>
      </c>
      <c r="L37" s="45">
        <f t="shared" si="2"/>
        <v>100</v>
      </c>
      <c r="M37" s="107">
        <v>1</v>
      </c>
      <c r="N37" s="107">
        <v>1</v>
      </c>
      <c r="O37" s="107">
        <v>1</v>
      </c>
      <c r="P37" s="108">
        <f t="shared" si="3"/>
        <v>100</v>
      </c>
      <c r="Q37" s="107">
        <v>1</v>
      </c>
      <c r="R37" s="107">
        <v>1</v>
      </c>
      <c r="S37" s="107">
        <v>1</v>
      </c>
      <c r="T37" s="108">
        <f t="shared" si="4"/>
        <v>100</v>
      </c>
      <c r="U37" s="45">
        <f t="shared" si="5"/>
        <v>100</v>
      </c>
      <c r="V37" s="107">
        <v>1</v>
      </c>
      <c r="W37" s="107">
        <v>1</v>
      </c>
      <c r="X37" s="107">
        <v>1</v>
      </c>
      <c r="Y37" s="108">
        <f t="shared" si="6"/>
        <v>100</v>
      </c>
      <c r="Z37" s="107">
        <v>1</v>
      </c>
      <c r="AA37" s="107">
        <v>1</v>
      </c>
      <c r="AB37" s="107">
        <v>1</v>
      </c>
      <c r="AC37" s="108">
        <f t="shared" si="7"/>
        <v>100</v>
      </c>
      <c r="AD37" s="45">
        <f t="shared" si="8"/>
        <v>100</v>
      </c>
      <c r="AE37" s="107">
        <v>1</v>
      </c>
      <c r="AF37" s="107">
        <v>1</v>
      </c>
      <c r="AG37" s="107">
        <v>1</v>
      </c>
      <c r="AH37" s="108">
        <f t="shared" si="9"/>
        <v>100</v>
      </c>
      <c r="AI37" s="107">
        <v>1</v>
      </c>
      <c r="AJ37" s="107">
        <v>1</v>
      </c>
      <c r="AK37" s="107">
        <v>1</v>
      </c>
      <c r="AL37" s="108">
        <f t="shared" si="10"/>
        <v>100</v>
      </c>
      <c r="AM37" s="45">
        <f t="shared" si="11"/>
        <v>100</v>
      </c>
      <c r="AN37" s="46">
        <f t="shared" si="12"/>
        <v>100</v>
      </c>
      <c r="AO37" s="107">
        <v>1</v>
      </c>
      <c r="AP37" s="107">
        <v>1</v>
      </c>
      <c r="AQ37" s="107">
        <v>1</v>
      </c>
      <c r="AR37" s="108">
        <f t="shared" si="13"/>
        <v>100</v>
      </c>
      <c r="AS37" s="107">
        <v>1</v>
      </c>
      <c r="AT37" s="107">
        <v>1</v>
      </c>
      <c r="AU37" s="107">
        <v>1</v>
      </c>
      <c r="AV37" s="108">
        <f t="shared" si="14"/>
        <v>100</v>
      </c>
      <c r="AW37" s="45">
        <f t="shared" si="15"/>
        <v>100</v>
      </c>
      <c r="AX37" s="107">
        <v>1</v>
      </c>
      <c r="AY37" s="107">
        <v>1</v>
      </c>
      <c r="AZ37" s="107">
        <v>1</v>
      </c>
      <c r="BA37" s="108">
        <f t="shared" si="16"/>
        <v>100</v>
      </c>
      <c r="BB37" s="107">
        <v>1</v>
      </c>
      <c r="BC37" s="107">
        <v>1</v>
      </c>
      <c r="BD37" s="107">
        <v>1</v>
      </c>
      <c r="BE37" s="108">
        <f t="shared" si="17"/>
        <v>100</v>
      </c>
      <c r="BF37" s="45">
        <f t="shared" si="18"/>
        <v>100</v>
      </c>
      <c r="BG37" s="46">
        <f t="shared" si="19"/>
        <v>100</v>
      </c>
      <c r="BH37" s="108">
        <f t="shared" si="20"/>
        <v>100</v>
      </c>
      <c r="BI37" s="107">
        <v>1</v>
      </c>
      <c r="BJ37" s="292" t="s">
        <v>231</v>
      </c>
      <c r="BK37" s="110"/>
    </row>
    <row r="38" spans="1:63" ht="18" customHeight="1">
      <c r="A38" s="94">
        <v>42</v>
      </c>
      <c r="B38" s="105">
        <v>2</v>
      </c>
      <c r="C38" s="106" t="s">
        <v>58</v>
      </c>
      <c r="D38" s="107">
        <v>1</v>
      </c>
      <c r="E38" s="107">
        <v>1</v>
      </c>
      <c r="F38" s="107">
        <v>1</v>
      </c>
      <c r="G38" s="108">
        <f t="shared" si="0"/>
        <v>100</v>
      </c>
      <c r="H38" s="107">
        <v>1</v>
      </c>
      <c r="I38" s="107">
        <v>1</v>
      </c>
      <c r="J38" s="107">
        <v>1</v>
      </c>
      <c r="K38" s="108">
        <f t="shared" si="1"/>
        <v>100</v>
      </c>
      <c r="L38" s="45">
        <f t="shared" si="2"/>
        <v>100</v>
      </c>
      <c r="M38" s="107">
        <v>1</v>
      </c>
      <c r="N38" s="107">
        <v>1</v>
      </c>
      <c r="O38" s="107">
        <v>1</v>
      </c>
      <c r="P38" s="108">
        <f t="shared" si="3"/>
        <v>100</v>
      </c>
      <c r="Q38" s="107">
        <v>1</v>
      </c>
      <c r="R38" s="107">
        <v>1</v>
      </c>
      <c r="S38" s="107">
        <v>1</v>
      </c>
      <c r="T38" s="108">
        <f t="shared" si="4"/>
        <v>100</v>
      </c>
      <c r="U38" s="45">
        <f t="shared" si="5"/>
        <v>100</v>
      </c>
      <c r="V38" s="107">
        <v>1</v>
      </c>
      <c r="W38" s="107">
        <v>1</v>
      </c>
      <c r="X38" s="107">
        <v>1</v>
      </c>
      <c r="Y38" s="108">
        <f t="shared" si="6"/>
        <v>100</v>
      </c>
      <c r="Z38" s="107">
        <v>1</v>
      </c>
      <c r="AA38" s="107">
        <v>1</v>
      </c>
      <c r="AB38" s="107">
        <v>1</v>
      </c>
      <c r="AC38" s="108">
        <f t="shared" si="7"/>
        <v>100</v>
      </c>
      <c r="AD38" s="45">
        <f t="shared" si="8"/>
        <v>100</v>
      </c>
      <c r="AE38" s="107">
        <v>1</v>
      </c>
      <c r="AF38" s="107">
        <v>1</v>
      </c>
      <c r="AG38" s="107">
        <v>1</v>
      </c>
      <c r="AH38" s="108">
        <f t="shared" si="9"/>
        <v>100</v>
      </c>
      <c r="AI38" s="107">
        <v>1</v>
      </c>
      <c r="AJ38" s="107">
        <v>1</v>
      </c>
      <c r="AK38" s="107">
        <v>1</v>
      </c>
      <c r="AL38" s="108">
        <f t="shared" si="10"/>
        <v>100</v>
      </c>
      <c r="AM38" s="45">
        <f t="shared" si="11"/>
        <v>100</v>
      </c>
      <c r="AN38" s="46">
        <f t="shared" si="12"/>
        <v>100</v>
      </c>
      <c r="AO38" s="107">
        <v>1</v>
      </c>
      <c r="AP38" s="107">
        <v>1</v>
      </c>
      <c r="AQ38" s="107">
        <v>1</v>
      </c>
      <c r="AR38" s="108">
        <f t="shared" si="13"/>
        <v>100</v>
      </c>
      <c r="AS38" s="107">
        <v>1</v>
      </c>
      <c r="AT38" s="107">
        <v>1</v>
      </c>
      <c r="AU38" s="107">
        <v>1</v>
      </c>
      <c r="AV38" s="108">
        <f t="shared" si="14"/>
        <v>100</v>
      </c>
      <c r="AW38" s="45">
        <f t="shared" si="15"/>
        <v>100</v>
      </c>
      <c r="AX38" s="107">
        <v>1</v>
      </c>
      <c r="AY38" s="107">
        <v>1</v>
      </c>
      <c r="AZ38" s="107">
        <v>1</v>
      </c>
      <c r="BA38" s="108">
        <f t="shared" si="16"/>
        <v>100</v>
      </c>
      <c r="BB38" s="107">
        <v>1</v>
      </c>
      <c r="BC38" s="107">
        <v>1</v>
      </c>
      <c r="BD38" s="107">
        <v>1</v>
      </c>
      <c r="BE38" s="108">
        <f t="shared" si="17"/>
        <v>100</v>
      </c>
      <c r="BF38" s="45">
        <f t="shared" si="18"/>
        <v>100</v>
      </c>
      <c r="BG38" s="46">
        <f t="shared" si="19"/>
        <v>100</v>
      </c>
      <c r="BH38" s="108">
        <f t="shared" si="20"/>
        <v>100</v>
      </c>
      <c r="BI38" s="107">
        <v>1</v>
      </c>
      <c r="BJ38" s="292" t="s">
        <v>231</v>
      </c>
      <c r="BK38" s="110"/>
    </row>
    <row r="39" spans="1:63" ht="18" customHeight="1">
      <c r="A39" s="94">
        <v>43</v>
      </c>
      <c r="B39" s="105">
        <v>2</v>
      </c>
      <c r="C39" s="106" t="s">
        <v>115</v>
      </c>
      <c r="D39" s="107">
        <v>1</v>
      </c>
      <c r="E39" s="107">
        <v>1</v>
      </c>
      <c r="F39" s="107">
        <v>1</v>
      </c>
      <c r="G39" s="108">
        <f t="shared" si="0"/>
        <v>100</v>
      </c>
      <c r="H39" s="107">
        <v>1</v>
      </c>
      <c r="I39" s="107">
        <v>1</v>
      </c>
      <c r="J39" s="107">
        <v>1</v>
      </c>
      <c r="K39" s="108">
        <f t="shared" si="1"/>
        <v>100</v>
      </c>
      <c r="L39" s="45">
        <f t="shared" si="2"/>
        <v>100</v>
      </c>
      <c r="M39" s="107">
        <v>1</v>
      </c>
      <c r="N39" s="107">
        <v>1</v>
      </c>
      <c r="O39" s="107">
        <v>1</v>
      </c>
      <c r="P39" s="108">
        <f t="shared" si="3"/>
        <v>100</v>
      </c>
      <c r="Q39" s="107">
        <v>1</v>
      </c>
      <c r="R39" s="107">
        <v>1</v>
      </c>
      <c r="S39" s="107">
        <v>1</v>
      </c>
      <c r="T39" s="108">
        <f t="shared" si="4"/>
        <v>100</v>
      </c>
      <c r="U39" s="45">
        <f t="shared" si="5"/>
        <v>100</v>
      </c>
      <c r="V39" s="107">
        <v>1</v>
      </c>
      <c r="W39" s="107">
        <v>1</v>
      </c>
      <c r="X39" s="107">
        <v>1</v>
      </c>
      <c r="Y39" s="108">
        <f t="shared" si="6"/>
        <v>100</v>
      </c>
      <c r="Z39" s="107">
        <v>1</v>
      </c>
      <c r="AA39" s="107">
        <v>1</v>
      </c>
      <c r="AB39" s="107">
        <v>1</v>
      </c>
      <c r="AC39" s="108">
        <f t="shared" si="7"/>
        <v>100</v>
      </c>
      <c r="AD39" s="45">
        <f t="shared" si="8"/>
        <v>100</v>
      </c>
      <c r="AE39" s="107">
        <v>1</v>
      </c>
      <c r="AF39" s="107">
        <v>1</v>
      </c>
      <c r="AG39" s="107">
        <v>1</v>
      </c>
      <c r="AH39" s="108">
        <f t="shared" si="9"/>
        <v>100</v>
      </c>
      <c r="AI39" s="107">
        <v>1</v>
      </c>
      <c r="AJ39" s="107">
        <v>1</v>
      </c>
      <c r="AK39" s="107">
        <v>1</v>
      </c>
      <c r="AL39" s="108">
        <f t="shared" si="10"/>
        <v>100</v>
      </c>
      <c r="AM39" s="45">
        <f t="shared" si="11"/>
        <v>100</v>
      </c>
      <c r="AN39" s="46">
        <f t="shared" si="12"/>
        <v>100</v>
      </c>
      <c r="AO39" s="107">
        <v>1</v>
      </c>
      <c r="AP39" s="107">
        <v>1</v>
      </c>
      <c r="AQ39" s="107">
        <v>1</v>
      </c>
      <c r="AR39" s="108">
        <f t="shared" si="13"/>
        <v>100</v>
      </c>
      <c r="AS39" s="107">
        <v>1</v>
      </c>
      <c r="AT39" s="107">
        <v>1</v>
      </c>
      <c r="AU39" s="107">
        <v>1</v>
      </c>
      <c r="AV39" s="108">
        <f t="shared" si="14"/>
        <v>100</v>
      </c>
      <c r="AW39" s="45">
        <f t="shared" si="15"/>
        <v>100</v>
      </c>
      <c r="AX39" s="107">
        <v>1</v>
      </c>
      <c r="AY39" s="107">
        <v>1</v>
      </c>
      <c r="AZ39" s="107">
        <v>1</v>
      </c>
      <c r="BA39" s="108">
        <f t="shared" si="16"/>
        <v>100</v>
      </c>
      <c r="BB39" s="107">
        <v>1</v>
      </c>
      <c r="BC39" s="107">
        <v>1</v>
      </c>
      <c r="BD39" s="107">
        <v>1</v>
      </c>
      <c r="BE39" s="108">
        <f t="shared" si="17"/>
        <v>100</v>
      </c>
      <c r="BF39" s="45">
        <f t="shared" si="18"/>
        <v>100</v>
      </c>
      <c r="BG39" s="46">
        <f t="shared" si="19"/>
        <v>100</v>
      </c>
      <c r="BH39" s="108">
        <f t="shared" si="20"/>
        <v>100</v>
      </c>
      <c r="BI39" s="107">
        <v>1</v>
      </c>
      <c r="BJ39" s="293" t="s">
        <v>232</v>
      </c>
      <c r="BK39" s="110"/>
    </row>
    <row r="40" spans="1:63" ht="18" customHeight="1">
      <c r="A40" s="94">
        <v>44</v>
      </c>
      <c r="B40" s="105">
        <v>2</v>
      </c>
      <c r="C40" s="106" t="s">
        <v>37</v>
      </c>
      <c r="D40" s="107">
        <v>1</v>
      </c>
      <c r="E40" s="107">
        <v>1</v>
      </c>
      <c r="F40" s="107">
        <v>1</v>
      </c>
      <c r="G40" s="108">
        <f t="shared" si="0"/>
        <v>100</v>
      </c>
      <c r="H40" s="107">
        <v>1</v>
      </c>
      <c r="I40" s="107">
        <v>1</v>
      </c>
      <c r="J40" s="107">
        <v>1</v>
      </c>
      <c r="K40" s="108">
        <f t="shared" si="1"/>
        <v>100</v>
      </c>
      <c r="L40" s="45">
        <f t="shared" si="2"/>
        <v>100</v>
      </c>
      <c r="M40" s="107">
        <v>1</v>
      </c>
      <c r="N40" s="107">
        <v>1</v>
      </c>
      <c r="O40" s="107">
        <v>1</v>
      </c>
      <c r="P40" s="108">
        <f t="shared" si="3"/>
        <v>100</v>
      </c>
      <c r="Q40" s="107">
        <v>1</v>
      </c>
      <c r="R40" s="107">
        <v>1</v>
      </c>
      <c r="S40" s="107">
        <v>1</v>
      </c>
      <c r="T40" s="108">
        <f t="shared" si="4"/>
        <v>100</v>
      </c>
      <c r="U40" s="45">
        <f t="shared" si="5"/>
        <v>100</v>
      </c>
      <c r="V40" s="107">
        <v>1</v>
      </c>
      <c r="W40" s="107">
        <v>1</v>
      </c>
      <c r="X40" s="107">
        <v>1</v>
      </c>
      <c r="Y40" s="108">
        <f t="shared" si="6"/>
        <v>100</v>
      </c>
      <c r="Z40" s="107">
        <v>1</v>
      </c>
      <c r="AA40" s="107">
        <v>1</v>
      </c>
      <c r="AB40" s="107">
        <v>1</v>
      </c>
      <c r="AC40" s="108">
        <f t="shared" si="7"/>
        <v>100</v>
      </c>
      <c r="AD40" s="45">
        <f t="shared" si="8"/>
        <v>100</v>
      </c>
      <c r="AE40" s="107">
        <v>1</v>
      </c>
      <c r="AF40" s="107">
        <v>1</v>
      </c>
      <c r="AG40" s="107">
        <v>1</v>
      </c>
      <c r="AH40" s="108">
        <f t="shared" si="9"/>
        <v>100</v>
      </c>
      <c r="AI40" s="107">
        <v>1</v>
      </c>
      <c r="AJ40" s="107">
        <v>1</v>
      </c>
      <c r="AK40" s="107">
        <v>1</v>
      </c>
      <c r="AL40" s="108">
        <f t="shared" si="10"/>
        <v>100</v>
      </c>
      <c r="AM40" s="45">
        <f t="shared" si="11"/>
        <v>100</v>
      </c>
      <c r="AN40" s="46">
        <f t="shared" si="12"/>
        <v>100</v>
      </c>
      <c r="AO40" s="107">
        <v>1</v>
      </c>
      <c r="AP40" s="107">
        <v>1</v>
      </c>
      <c r="AQ40" s="107">
        <v>1</v>
      </c>
      <c r="AR40" s="108">
        <f t="shared" si="13"/>
        <v>100</v>
      </c>
      <c r="AS40" s="107">
        <v>1</v>
      </c>
      <c r="AT40" s="107">
        <v>1</v>
      </c>
      <c r="AU40" s="107">
        <v>1</v>
      </c>
      <c r="AV40" s="108">
        <f t="shared" si="14"/>
        <v>100</v>
      </c>
      <c r="AW40" s="45">
        <f t="shared" si="15"/>
        <v>100</v>
      </c>
      <c r="AX40" s="107">
        <v>1</v>
      </c>
      <c r="AY40" s="107">
        <v>1</v>
      </c>
      <c r="AZ40" s="107">
        <v>1</v>
      </c>
      <c r="BA40" s="108">
        <f t="shared" si="16"/>
        <v>100</v>
      </c>
      <c r="BB40" s="107">
        <v>1</v>
      </c>
      <c r="BC40" s="107">
        <v>1</v>
      </c>
      <c r="BD40" s="107">
        <v>1</v>
      </c>
      <c r="BE40" s="108">
        <f t="shared" si="17"/>
        <v>100</v>
      </c>
      <c r="BF40" s="45">
        <f t="shared" si="18"/>
        <v>100</v>
      </c>
      <c r="BG40" s="46">
        <f t="shared" si="19"/>
        <v>100</v>
      </c>
      <c r="BH40" s="108">
        <f t="shared" si="20"/>
        <v>100</v>
      </c>
      <c r="BI40" s="107">
        <v>1</v>
      </c>
      <c r="BJ40" s="292" t="s">
        <v>231</v>
      </c>
      <c r="BK40" s="110"/>
    </row>
    <row r="41" spans="1:63" ht="18" customHeight="1">
      <c r="A41" s="94">
        <v>45</v>
      </c>
      <c r="B41" s="105">
        <v>2</v>
      </c>
      <c r="C41" s="106" t="s">
        <v>38</v>
      </c>
      <c r="D41" s="107">
        <v>1</v>
      </c>
      <c r="E41" s="107">
        <v>1</v>
      </c>
      <c r="F41" s="107">
        <v>1</v>
      </c>
      <c r="G41" s="108">
        <f t="shared" si="0"/>
        <v>100</v>
      </c>
      <c r="H41" s="107">
        <v>1</v>
      </c>
      <c r="I41" s="107">
        <v>1</v>
      </c>
      <c r="J41" s="107">
        <v>1</v>
      </c>
      <c r="K41" s="108">
        <f t="shared" si="1"/>
        <v>100</v>
      </c>
      <c r="L41" s="45">
        <f t="shared" si="2"/>
        <v>100</v>
      </c>
      <c r="M41" s="107">
        <v>1</v>
      </c>
      <c r="N41" s="107">
        <v>1</v>
      </c>
      <c r="O41" s="107">
        <v>1</v>
      </c>
      <c r="P41" s="108">
        <f t="shared" si="3"/>
        <v>100</v>
      </c>
      <c r="Q41" s="107">
        <v>1</v>
      </c>
      <c r="R41" s="107">
        <v>1</v>
      </c>
      <c r="S41" s="107">
        <v>1</v>
      </c>
      <c r="T41" s="108">
        <f t="shared" si="4"/>
        <v>100</v>
      </c>
      <c r="U41" s="45">
        <f t="shared" si="5"/>
        <v>100</v>
      </c>
      <c r="V41" s="107">
        <v>1</v>
      </c>
      <c r="W41" s="107">
        <v>1</v>
      </c>
      <c r="X41" s="107">
        <v>1</v>
      </c>
      <c r="Y41" s="108">
        <f t="shared" si="6"/>
        <v>100</v>
      </c>
      <c r="Z41" s="107">
        <v>1</v>
      </c>
      <c r="AA41" s="107">
        <v>1</v>
      </c>
      <c r="AB41" s="107">
        <v>1</v>
      </c>
      <c r="AC41" s="108">
        <f t="shared" si="7"/>
        <v>100</v>
      </c>
      <c r="AD41" s="45">
        <f t="shared" si="8"/>
        <v>100</v>
      </c>
      <c r="AE41" s="107">
        <v>1</v>
      </c>
      <c r="AF41" s="107">
        <v>1</v>
      </c>
      <c r="AG41" s="107">
        <v>1</v>
      </c>
      <c r="AH41" s="108">
        <f t="shared" si="9"/>
        <v>100</v>
      </c>
      <c r="AI41" s="107">
        <v>1</v>
      </c>
      <c r="AJ41" s="107">
        <v>1</v>
      </c>
      <c r="AK41" s="107">
        <v>1</v>
      </c>
      <c r="AL41" s="108">
        <f t="shared" si="10"/>
        <v>100</v>
      </c>
      <c r="AM41" s="45">
        <f t="shared" si="11"/>
        <v>100</v>
      </c>
      <c r="AN41" s="46">
        <f t="shared" si="12"/>
        <v>100</v>
      </c>
      <c r="AO41" s="107">
        <v>1</v>
      </c>
      <c r="AP41" s="107">
        <v>1</v>
      </c>
      <c r="AQ41" s="107">
        <v>1</v>
      </c>
      <c r="AR41" s="108">
        <f t="shared" si="13"/>
        <v>100</v>
      </c>
      <c r="AS41" s="107">
        <v>1</v>
      </c>
      <c r="AT41" s="107">
        <v>1</v>
      </c>
      <c r="AU41" s="107">
        <v>1</v>
      </c>
      <c r="AV41" s="108">
        <f t="shared" si="14"/>
        <v>100</v>
      </c>
      <c r="AW41" s="45">
        <f t="shared" si="15"/>
        <v>100</v>
      </c>
      <c r="AX41" s="107">
        <v>1</v>
      </c>
      <c r="AY41" s="107">
        <v>1</v>
      </c>
      <c r="AZ41" s="107">
        <v>1</v>
      </c>
      <c r="BA41" s="108">
        <f t="shared" si="16"/>
        <v>100</v>
      </c>
      <c r="BB41" s="107">
        <v>1</v>
      </c>
      <c r="BC41" s="107">
        <v>1</v>
      </c>
      <c r="BD41" s="107">
        <v>1</v>
      </c>
      <c r="BE41" s="108">
        <f t="shared" si="17"/>
        <v>100</v>
      </c>
      <c r="BF41" s="45">
        <f t="shared" si="18"/>
        <v>100</v>
      </c>
      <c r="BG41" s="46">
        <f t="shared" si="19"/>
        <v>100</v>
      </c>
      <c r="BH41" s="108">
        <f t="shared" si="20"/>
        <v>100</v>
      </c>
      <c r="BI41" s="107">
        <v>1</v>
      </c>
      <c r="BJ41" s="292" t="s">
        <v>231</v>
      </c>
      <c r="BK41" s="110"/>
    </row>
    <row r="42" spans="1:63" ht="18" customHeight="1">
      <c r="A42" s="94">
        <v>47</v>
      </c>
      <c r="B42" s="105">
        <v>2</v>
      </c>
      <c r="C42" s="106" t="s">
        <v>103</v>
      </c>
      <c r="D42" s="107">
        <v>1</v>
      </c>
      <c r="E42" s="107">
        <v>1</v>
      </c>
      <c r="F42" s="107">
        <v>1</v>
      </c>
      <c r="G42" s="108">
        <f t="shared" si="0"/>
        <v>100</v>
      </c>
      <c r="H42" s="107">
        <v>1</v>
      </c>
      <c r="I42" s="107">
        <v>1</v>
      </c>
      <c r="J42" s="107">
        <v>1</v>
      </c>
      <c r="K42" s="108">
        <f t="shared" si="1"/>
        <v>100</v>
      </c>
      <c r="L42" s="45">
        <f t="shared" si="2"/>
        <v>100</v>
      </c>
      <c r="M42" s="107">
        <v>1</v>
      </c>
      <c r="N42" s="107">
        <v>1</v>
      </c>
      <c r="O42" s="107">
        <v>1</v>
      </c>
      <c r="P42" s="108">
        <f t="shared" si="3"/>
        <v>100</v>
      </c>
      <c r="Q42" s="107">
        <v>1</v>
      </c>
      <c r="R42" s="107">
        <v>1</v>
      </c>
      <c r="S42" s="107">
        <v>1</v>
      </c>
      <c r="T42" s="108">
        <f t="shared" si="4"/>
        <v>100</v>
      </c>
      <c r="U42" s="45">
        <f t="shared" si="5"/>
        <v>100</v>
      </c>
      <c r="V42" s="107">
        <v>1</v>
      </c>
      <c r="W42" s="107">
        <v>1</v>
      </c>
      <c r="X42" s="107">
        <v>1</v>
      </c>
      <c r="Y42" s="108">
        <f t="shared" si="6"/>
        <v>100</v>
      </c>
      <c r="Z42" s="107">
        <v>1</v>
      </c>
      <c r="AA42" s="107">
        <v>1</v>
      </c>
      <c r="AB42" s="107">
        <v>1</v>
      </c>
      <c r="AC42" s="108">
        <f t="shared" si="7"/>
        <v>100</v>
      </c>
      <c r="AD42" s="45">
        <f t="shared" si="8"/>
        <v>100</v>
      </c>
      <c r="AE42" s="107">
        <v>1</v>
      </c>
      <c r="AF42" s="107">
        <v>1</v>
      </c>
      <c r="AG42" s="107">
        <v>1</v>
      </c>
      <c r="AH42" s="108">
        <f t="shared" si="9"/>
        <v>100</v>
      </c>
      <c r="AI42" s="107">
        <v>1</v>
      </c>
      <c r="AJ42" s="107">
        <v>1</v>
      </c>
      <c r="AK42" s="107">
        <v>1</v>
      </c>
      <c r="AL42" s="108">
        <f t="shared" si="10"/>
        <v>100</v>
      </c>
      <c r="AM42" s="45">
        <f t="shared" si="11"/>
        <v>100</v>
      </c>
      <c r="AN42" s="46">
        <f t="shared" si="12"/>
        <v>100</v>
      </c>
      <c r="AO42" s="107">
        <v>1</v>
      </c>
      <c r="AP42" s="107">
        <v>1</v>
      </c>
      <c r="AQ42" s="107">
        <v>1</v>
      </c>
      <c r="AR42" s="108">
        <f t="shared" si="13"/>
        <v>100</v>
      </c>
      <c r="AS42" s="107">
        <v>1</v>
      </c>
      <c r="AT42" s="107">
        <v>1</v>
      </c>
      <c r="AU42" s="107">
        <v>1</v>
      </c>
      <c r="AV42" s="108">
        <f t="shared" si="14"/>
        <v>100</v>
      </c>
      <c r="AW42" s="45">
        <f t="shared" si="15"/>
        <v>100</v>
      </c>
      <c r="AX42" s="107">
        <v>1</v>
      </c>
      <c r="AY42" s="107">
        <v>1</v>
      </c>
      <c r="AZ42" s="107">
        <v>1</v>
      </c>
      <c r="BA42" s="108">
        <f t="shared" si="16"/>
        <v>100</v>
      </c>
      <c r="BB42" s="107">
        <v>1</v>
      </c>
      <c r="BC42" s="107">
        <v>1</v>
      </c>
      <c r="BD42" s="107">
        <v>1</v>
      </c>
      <c r="BE42" s="108">
        <f t="shared" si="17"/>
        <v>100</v>
      </c>
      <c r="BF42" s="45">
        <f t="shared" si="18"/>
        <v>100</v>
      </c>
      <c r="BG42" s="46">
        <f t="shared" si="19"/>
        <v>100</v>
      </c>
      <c r="BH42" s="108">
        <f t="shared" si="20"/>
        <v>100</v>
      </c>
      <c r="BI42" s="107">
        <v>1</v>
      </c>
      <c r="BJ42" s="292" t="s">
        <v>231</v>
      </c>
      <c r="BK42" s="110"/>
    </row>
    <row r="43" spans="1:63" ht="18" customHeight="1">
      <c r="A43" s="94">
        <v>50</v>
      </c>
      <c r="B43" s="105">
        <v>2</v>
      </c>
      <c r="C43" s="106" t="s">
        <v>88</v>
      </c>
      <c r="D43" s="107">
        <v>1</v>
      </c>
      <c r="E43" s="107">
        <v>1</v>
      </c>
      <c r="F43" s="107">
        <v>1</v>
      </c>
      <c r="G43" s="108">
        <f t="shared" si="0"/>
        <v>100</v>
      </c>
      <c r="H43" s="107">
        <v>1</v>
      </c>
      <c r="I43" s="107">
        <v>1</v>
      </c>
      <c r="J43" s="107">
        <v>1</v>
      </c>
      <c r="K43" s="108">
        <f t="shared" si="1"/>
        <v>100</v>
      </c>
      <c r="L43" s="45">
        <f t="shared" si="2"/>
        <v>100</v>
      </c>
      <c r="M43" s="107">
        <v>1</v>
      </c>
      <c r="N43" s="107">
        <v>1</v>
      </c>
      <c r="O43" s="107">
        <v>1</v>
      </c>
      <c r="P43" s="108">
        <f t="shared" si="3"/>
        <v>100</v>
      </c>
      <c r="Q43" s="107">
        <v>1</v>
      </c>
      <c r="R43" s="107">
        <v>1</v>
      </c>
      <c r="S43" s="107">
        <v>1</v>
      </c>
      <c r="T43" s="108">
        <f t="shared" si="4"/>
        <v>100</v>
      </c>
      <c r="U43" s="45">
        <f t="shared" si="5"/>
        <v>100</v>
      </c>
      <c r="V43" s="107">
        <v>1</v>
      </c>
      <c r="W43" s="107">
        <v>1</v>
      </c>
      <c r="X43" s="107">
        <v>1</v>
      </c>
      <c r="Y43" s="108">
        <f t="shared" si="6"/>
        <v>100</v>
      </c>
      <c r="Z43" s="107">
        <v>1</v>
      </c>
      <c r="AA43" s="107">
        <v>1</v>
      </c>
      <c r="AB43" s="107">
        <v>1</v>
      </c>
      <c r="AC43" s="108">
        <f t="shared" si="7"/>
        <v>100</v>
      </c>
      <c r="AD43" s="45">
        <f t="shared" si="8"/>
        <v>100</v>
      </c>
      <c r="AE43" s="107">
        <v>1</v>
      </c>
      <c r="AF43" s="107">
        <v>1</v>
      </c>
      <c r="AG43" s="107">
        <v>1</v>
      </c>
      <c r="AH43" s="108">
        <f t="shared" si="9"/>
        <v>100</v>
      </c>
      <c r="AI43" s="107">
        <v>1</v>
      </c>
      <c r="AJ43" s="107">
        <v>1</v>
      </c>
      <c r="AK43" s="107">
        <v>1</v>
      </c>
      <c r="AL43" s="108">
        <f t="shared" si="10"/>
        <v>100</v>
      </c>
      <c r="AM43" s="45">
        <f t="shared" si="11"/>
        <v>100</v>
      </c>
      <c r="AN43" s="46">
        <f t="shared" si="12"/>
        <v>100</v>
      </c>
      <c r="AO43" s="107">
        <v>1</v>
      </c>
      <c r="AP43" s="107">
        <v>1</v>
      </c>
      <c r="AQ43" s="107">
        <v>1</v>
      </c>
      <c r="AR43" s="108">
        <f t="shared" si="13"/>
        <v>100</v>
      </c>
      <c r="AS43" s="107">
        <v>1</v>
      </c>
      <c r="AT43" s="107">
        <v>1</v>
      </c>
      <c r="AU43" s="107">
        <v>1</v>
      </c>
      <c r="AV43" s="108">
        <f t="shared" si="14"/>
        <v>100</v>
      </c>
      <c r="AW43" s="45">
        <f t="shared" si="15"/>
        <v>100</v>
      </c>
      <c r="AX43" s="107">
        <v>1</v>
      </c>
      <c r="AY43" s="107">
        <v>1</v>
      </c>
      <c r="AZ43" s="107">
        <v>1</v>
      </c>
      <c r="BA43" s="108">
        <f t="shared" si="16"/>
        <v>100</v>
      </c>
      <c r="BB43" s="107">
        <v>1</v>
      </c>
      <c r="BC43" s="107">
        <v>1</v>
      </c>
      <c r="BD43" s="107">
        <v>1</v>
      </c>
      <c r="BE43" s="108">
        <f t="shared" si="17"/>
        <v>100</v>
      </c>
      <c r="BF43" s="45">
        <f t="shared" si="18"/>
        <v>100</v>
      </c>
      <c r="BG43" s="46">
        <f t="shared" si="19"/>
        <v>100</v>
      </c>
      <c r="BH43" s="108">
        <f t="shared" si="20"/>
        <v>100</v>
      </c>
      <c r="BI43" s="107">
        <v>1</v>
      </c>
      <c r="BJ43" s="292" t="s">
        <v>231</v>
      </c>
      <c r="BK43" s="110"/>
    </row>
    <row r="44" spans="1:63" ht="18" customHeight="1">
      <c r="A44" s="94">
        <v>51</v>
      </c>
      <c r="B44" s="105">
        <v>2</v>
      </c>
      <c r="C44" s="106" t="s">
        <v>59</v>
      </c>
      <c r="D44" s="107">
        <v>1</v>
      </c>
      <c r="E44" s="107">
        <v>1</v>
      </c>
      <c r="F44" s="107">
        <v>1</v>
      </c>
      <c r="G44" s="108">
        <f t="shared" si="0"/>
        <v>100</v>
      </c>
      <c r="H44" s="107">
        <v>1</v>
      </c>
      <c r="I44" s="107">
        <v>1</v>
      </c>
      <c r="J44" s="107">
        <v>1</v>
      </c>
      <c r="K44" s="108">
        <f t="shared" si="1"/>
        <v>100</v>
      </c>
      <c r="L44" s="45">
        <f t="shared" si="2"/>
        <v>100</v>
      </c>
      <c r="M44" s="107">
        <v>1</v>
      </c>
      <c r="N44" s="107">
        <v>1</v>
      </c>
      <c r="O44" s="107">
        <v>1</v>
      </c>
      <c r="P44" s="108">
        <f t="shared" si="3"/>
        <v>100</v>
      </c>
      <c r="Q44" s="107">
        <v>1</v>
      </c>
      <c r="R44" s="107">
        <v>1</v>
      </c>
      <c r="S44" s="107">
        <v>1</v>
      </c>
      <c r="T44" s="108">
        <f t="shared" si="4"/>
        <v>100</v>
      </c>
      <c r="U44" s="45">
        <f t="shared" si="5"/>
        <v>100</v>
      </c>
      <c r="V44" s="107">
        <v>1</v>
      </c>
      <c r="W44" s="107">
        <v>1</v>
      </c>
      <c r="X44" s="107">
        <v>1</v>
      </c>
      <c r="Y44" s="108">
        <f t="shared" si="6"/>
        <v>100</v>
      </c>
      <c r="Z44" s="107">
        <v>1</v>
      </c>
      <c r="AA44" s="107">
        <v>1</v>
      </c>
      <c r="AB44" s="107">
        <v>1</v>
      </c>
      <c r="AC44" s="108">
        <f t="shared" si="7"/>
        <v>100</v>
      </c>
      <c r="AD44" s="45">
        <f t="shared" si="8"/>
        <v>100</v>
      </c>
      <c r="AE44" s="107">
        <v>1</v>
      </c>
      <c r="AF44" s="107">
        <v>1</v>
      </c>
      <c r="AG44" s="107">
        <v>1</v>
      </c>
      <c r="AH44" s="108">
        <f t="shared" si="9"/>
        <v>100</v>
      </c>
      <c r="AI44" s="107">
        <v>1</v>
      </c>
      <c r="AJ44" s="107">
        <v>1</v>
      </c>
      <c r="AK44" s="107">
        <v>1</v>
      </c>
      <c r="AL44" s="108">
        <f t="shared" si="10"/>
        <v>100</v>
      </c>
      <c r="AM44" s="45">
        <f t="shared" si="11"/>
        <v>100</v>
      </c>
      <c r="AN44" s="46">
        <f t="shared" si="12"/>
        <v>100</v>
      </c>
      <c r="AO44" s="107">
        <v>1</v>
      </c>
      <c r="AP44" s="107">
        <v>1</v>
      </c>
      <c r="AQ44" s="107">
        <v>1</v>
      </c>
      <c r="AR44" s="108">
        <f t="shared" si="13"/>
        <v>100</v>
      </c>
      <c r="AS44" s="107">
        <v>1</v>
      </c>
      <c r="AT44" s="107">
        <v>1</v>
      </c>
      <c r="AU44" s="107">
        <v>1</v>
      </c>
      <c r="AV44" s="108">
        <f t="shared" si="14"/>
        <v>100</v>
      </c>
      <c r="AW44" s="45">
        <f t="shared" si="15"/>
        <v>100</v>
      </c>
      <c r="AX44" s="107">
        <v>1</v>
      </c>
      <c r="AY44" s="107">
        <v>1</v>
      </c>
      <c r="AZ44" s="107">
        <v>1</v>
      </c>
      <c r="BA44" s="108">
        <f t="shared" si="16"/>
        <v>100</v>
      </c>
      <c r="BB44" s="107">
        <v>1</v>
      </c>
      <c r="BC44" s="107">
        <v>1</v>
      </c>
      <c r="BD44" s="107">
        <v>1</v>
      </c>
      <c r="BE44" s="108">
        <f t="shared" si="17"/>
        <v>100</v>
      </c>
      <c r="BF44" s="45">
        <f t="shared" si="18"/>
        <v>100</v>
      </c>
      <c r="BG44" s="46">
        <f t="shared" si="19"/>
        <v>100</v>
      </c>
      <c r="BH44" s="108">
        <f t="shared" si="20"/>
        <v>100</v>
      </c>
      <c r="BI44" s="107">
        <v>1</v>
      </c>
      <c r="BJ44" s="293" t="s">
        <v>232</v>
      </c>
      <c r="BK44" s="110"/>
    </row>
    <row r="45" spans="1:63" ht="18" customHeight="1">
      <c r="A45" s="94">
        <v>52</v>
      </c>
      <c r="B45" s="105">
        <v>2</v>
      </c>
      <c r="C45" s="106" t="s">
        <v>60</v>
      </c>
      <c r="D45" s="107">
        <v>1</v>
      </c>
      <c r="E45" s="107">
        <v>1</v>
      </c>
      <c r="F45" s="107">
        <v>1</v>
      </c>
      <c r="G45" s="108">
        <f t="shared" si="0"/>
        <v>100</v>
      </c>
      <c r="H45" s="107">
        <v>1</v>
      </c>
      <c r="I45" s="107">
        <v>1</v>
      </c>
      <c r="J45" s="107">
        <v>1</v>
      </c>
      <c r="K45" s="108">
        <f t="shared" si="1"/>
        <v>100</v>
      </c>
      <c r="L45" s="45">
        <f t="shared" si="2"/>
        <v>100</v>
      </c>
      <c r="M45" s="107">
        <v>1</v>
      </c>
      <c r="N45" s="107">
        <v>1</v>
      </c>
      <c r="O45" s="107">
        <v>1</v>
      </c>
      <c r="P45" s="108">
        <f t="shared" si="3"/>
        <v>100</v>
      </c>
      <c r="Q45" s="107">
        <v>1</v>
      </c>
      <c r="R45" s="107">
        <v>1</v>
      </c>
      <c r="S45" s="107">
        <v>1</v>
      </c>
      <c r="T45" s="108">
        <f t="shared" si="4"/>
        <v>100</v>
      </c>
      <c r="U45" s="45">
        <f t="shared" si="5"/>
        <v>100</v>
      </c>
      <c r="V45" s="107">
        <v>1</v>
      </c>
      <c r="W45" s="107">
        <v>1</v>
      </c>
      <c r="X45" s="107">
        <v>1</v>
      </c>
      <c r="Y45" s="108">
        <f t="shared" si="6"/>
        <v>100</v>
      </c>
      <c r="Z45" s="107">
        <v>1</v>
      </c>
      <c r="AA45" s="107">
        <v>1</v>
      </c>
      <c r="AB45" s="107">
        <v>1</v>
      </c>
      <c r="AC45" s="108">
        <f t="shared" si="7"/>
        <v>100</v>
      </c>
      <c r="AD45" s="45">
        <f t="shared" si="8"/>
        <v>100</v>
      </c>
      <c r="AE45" s="107">
        <v>1</v>
      </c>
      <c r="AF45" s="107">
        <v>1</v>
      </c>
      <c r="AG45" s="107">
        <v>1</v>
      </c>
      <c r="AH45" s="108">
        <f t="shared" si="9"/>
        <v>100</v>
      </c>
      <c r="AI45" s="107">
        <v>1</v>
      </c>
      <c r="AJ45" s="107">
        <v>1</v>
      </c>
      <c r="AK45" s="107">
        <v>1</v>
      </c>
      <c r="AL45" s="108">
        <f t="shared" si="10"/>
        <v>100</v>
      </c>
      <c r="AM45" s="45">
        <f t="shared" si="11"/>
        <v>100</v>
      </c>
      <c r="AN45" s="46">
        <f t="shared" si="12"/>
        <v>100</v>
      </c>
      <c r="AO45" s="107">
        <v>1</v>
      </c>
      <c r="AP45" s="107">
        <v>1</v>
      </c>
      <c r="AQ45" s="107">
        <v>1</v>
      </c>
      <c r="AR45" s="108">
        <f t="shared" si="13"/>
        <v>100</v>
      </c>
      <c r="AS45" s="107">
        <v>1</v>
      </c>
      <c r="AT45" s="107">
        <v>1</v>
      </c>
      <c r="AU45" s="107">
        <v>1</v>
      </c>
      <c r="AV45" s="108">
        <f t="shared" si="14"/>
        <v>100</v>
      </c>
      <c r="AW45" s="45">
        <f t="shared" si="15"/>
        <v>100</v>
      </c>
      <c r="AX45" s="107">
        <v>1</v>
      </c>
      <c r="AY45" s="107">
        <v>1</v>
      </c>
      <c r="AZ45" s="107">
        <v>1</v>
      </c>
      <c r="BA45" s="108">
        <f t="shared" si="16"/>
        <v>100</v>
      </c>
      <c r="BB45" s="107">
        <v>1</v>
      </c>
      <c r="BC45" s="107">
        <v>1</v>
      </c>
      <c r="BD45" s="107">
        <v>1</v>
      </c>
      <c r="BE45" s="108">
        <f t="shared" si="17"/>
        <v>100</v>
      </c>
      <c r="BF45" s="45">
        <f t="shared" si="18"/>
        <v>100</v>
      </c>
      <c r="BG45" s="46">
        <f t="shared" si="19"/>
        <v>100</v>
      </c>
      <c r="BH45" s="108">
        <f t="shared" si="20"/>
        <v>100</v>
      </c>
      <c r="BI45" s="107">
        <v>1</v>
      </c>
      <c r="BJ45" s="293" t="s">
        <v>232</v>
      </c>
      <c r="BK45" s="110"/>
    </row>
    <row r="46" spans="1:63" ht="18" customHeight="1">
      <c r="A46" s="94">
        <v>53</v>
      </c>
      <c r="B46" s="105">
        <v>2</v>
      </c>
      <c r="C46" s="106" t="s">
        <v>61</v>
      </c>
      <c r="D46" s="107">
        <v>1</v>
      </c>
      <c r="E46" s="107">
        <v>1</v>
      </c>
      <c r="F46" s="107">
        <v>1</v>
      </c>
      <c r="G46" s="108">
        <f>((D46+E46+F46)/3)*100</f>
        <v>100</v>
      </c>
      <c r="H46" s="107">
        <v>1</v>
      </c>
      <c r="I46" s="107">
        <v>1</v>
      </c>
      <c r="J46" s="107">
        <v>1</v>
      </c>
      <c r="K46" s="108">
        <f>((H46+I46+J46)/3)*100</f>
        <v>100</v>
      </c>
      <c r="L46" s="45">
        <f>(G46+K46)/2</f>
        <v>100</v>
      </c>
      <c r="M46" s="107">
        <v>1</v>
      </c>
      <c r="N46" s="107">
        <v>1</v>
      </c>
      <c r="O46" s="107">
        <v>1</v>
      </c>
      <c r="P46" s="108">
        <f>((M46+N46+O46)/3)*100</f>
        <v>100</v>
      </c>
      <c r="Q46" s="107">
        <v>1</v>
      </c>
      <c r="R46" s="107">
        <v>1</v>
      </c>
      <c r="S46" s="107">
        <v>1</v>
      </c>
      <c r="T46" s="108">
        <f>((Q46+R46+S46)/3)*100</f>
        <v>100</v>
      </c>
      <c r="U46" s="45">
        <f>(P46+T46)/2</f>
        <v>100</v>
      </c>
      <c r="V46" s="107">
        <v>1</v>
      </c>
      <c r="W46" s="107">
        <v>1</v>
      </c>
      <c r="X46" s="107">
        <v>1</v>
      </c>
      <c r="Y46" s="108">
        <f>((V46+W46+X46)/3)*100</f>
        <v>100</v>
      </c>
      <c r="Z46" s="107">
        <v>1</v>
      </c>
      <c r="AA46" s="107">
        <v>1</v>
      </c>
      <c r="AB46" s="107">
        <v>1</v>
      </c>
      <c r="AC46" s="108">
        <f>((Z46+AA46+AB46)/3)*100</f>
        <v>100</v>
      </c>
      <c r="AD46" s="45">
        <f>(Y46+AC46)/2</f>
        <v>100</v>
      </c>
      <c r="AE46" s="107">
        <v>1</v>
      </c>
      <c r="AF46" s="107">
        <v>1</v>
      </c>
      <c r="AG46" s="107">
        <v>1</v>
      </c>
      <c r="AH46" s="108">
        <f>((AE46+AF46+AG46)/3)*100</f>
        <v>100</v>
      </c>
      <c r="AI46" s="107">
        <v>1</v>
      </c>
      <c r="AJ46" s="107">
        <v>1</v>
      </c>
      <c r="AK46" s="107">
        <v>1</v>
      </c>
      <c r="AL46" s="108">
        <f>((AI46+AJ46+AK46)/3)*100</f>
        <v>100</v>
      </c>
      <c r="AM46" s="45">
        <f>(AH46+AL46)/2</f>
        <v>100</v>
      </c>
      <c r="AN46" s="46">
        <f>(L46+U46+AD46+AM46)/4</f>
        <v>100</v>
      </c>
      <c r="AO46" s="107">
        <v>1</v>
      </c>
      <c r="AP46" s="107">
        <v>1</v>
      </c>
      <c r="AQ46" s="107">
        <v>1</v>
      </c>
      <c r="AR46" s="108">
        <f>((AO46+AP46+AQ46)/3)*100</f>
        <v>100</v>
      </c>
      <c r="AS46" s="107">
        <v>1</v>
      </c>
      <c r="AT46" s="107">
        <v>1</v>
      </c>
      <c r="AU46" s="107">
        <v>1</v>
      </c>
      <c r="AV46" s="108">
        <f>((AS46+AT46+AU46)/3)*100</f>
        <v>100</v>
      </c>
      <c r="AW46" s="45">
        <f>(AR46+AV46)/2</f>
        <v>100</v>
      </c>
      <c r="AX46" s="107">
        <v>1</v>
      </c>
      <c r="AY46" s="107">
        <v>1</v>
      </c>
      <c r="AZ46" s="107">
        <v>1</v>
      </c>
      <c r="BA46" s="108">
        <f>((AX46+AY46+AZ46)/3)*100</f>
        <v>100</v>
      </c>
      <c r="BB46" s="107">
        <v>1</v>
      </c>
      <c r="BC46" s="107">
        <v>1</v>
      </c>
      <c r="BD46" s="107">
        <v>1</v>
      </c>
      <c r="BE46" s="108">
        <f>((BB46+BC46+BD46)/3)*100</f>
        <v>100</v>
      </c>
      <c r="BF46" s="45">
        <f>(BA46+BE46)/2</f>
        <v>100</v>
      </c>
      <c r="BG46" s="46">
        <f>(AW46+BF46)/2</f>
        <v>100</v>
      </c>
      <c r="BH46" s="108">
        <f>(G46+K46+P46+T46+Y46+AC46+AH46+AL46+AR46+AV46+BA46+BE46)/12</f>
        <v>100</v>
      </c>
      <c r="BI46" s="107">
        <v>1</v>
      </c>
      <c r="BJ46" s="292" t="s">
        <v>231</v>
      </c>
      <c r="BK46" s="110"/>
    </row>
    <row r="47" spans="1:63" ht="18" customHeight="1">
      <c r="A47" s="94">
        <v>54</v>
      </c>
      <c r="B47" s="105">
        <v>2</v>
      </c>
      <c r="C47" s="106" t="s">
        <v>32</v>
      </c>
      <c r="D47" s="107">
        <v>1</v>
      </c>
      <c r="E47" s="107">
        <v>1</v>
      </c>
      <c r="F47" s="107">
        <v>1</v>
      </c>
      <c r="G47" s="108">
        <f t="shared" si="0"/>
        <v>100</v>
      </c>
      <c r="H47" s="107">
        <v>1</v>
      </c>
      <c r="I47" s="107">
        <v>1</v>
      </c>
      <c r="J47" s="107">
        <v>1</v>
      </c>
      <c r="K47" s="108">
        <f t="shared" si="1"/>
        <v>100</v>
      </c>
      <c r="L47" s="45">
        <f t="shared" si="2"/>
        <v>100</v>
      </c>
      <c r="M47" s="107">
        <v>1</v>
      </c>
      <c r="N47" s="107">
        <v>1</v>
      </c>
      <c r="O47" s="107">
        <v>1</v>
      </c>
      <c r="P47" s="108">
        <f t="shared" si="3"/>
        <v>100</v>
      </c>
      <c r="Q47" s="107">
        <v>1</v>
      </c>
      <c r="R47" s="107">
        <v>1</v>
      </c>
      <c r="S47" s="107">
        <v>1</v>
      </c>
      <c r="T47" s="108">
        <f t="shared" si="4"/>
        <v>100</v>
      </c>
      <c r="U47" s="45">
        <f t="shared" si="5"/>
        <v>100</v>
      </c>
      <c r="V47" s="107">
        <v>1</v>
      </c>
      <c r="W47" s="107">
        <v>1</v>
      </c>
      <c r="X47" s="107">
        <v>1</v>
      </c>
      <c r="Y47" s="108">
        <f t="shared" si="6"/>
        <v>100</v>
      </c>
      <c r="Z47" s="107">
        <v>1</v>
      </c>
      <c r="AA47" s="107">
        <v>1</v>
      </c>
      <c r="AB47" s="107">
        <v>1</v>
      </c>
      <c r="AC47" s="108">
        <f t="shared" si="7"/>
        <v>100</v>
      </c>
      <c r="AD47" s="45">
        <f t="shared" si="8"/>
        <v>100</v>
      </c>
      <c r="AE47" s="107">
        <v>1</v>
      </c>
      <c r="AF47" s="107">
        <v>1</v>
      </c>
      <c r="AG47" s="107">
        <v>1</v>
      </c>
      <c r="AH47" s="108">
        <f t="shared" si="9"/>
        <v>100</v>
      </c>
      <c r="AI47" s="107">
        <v>1</v>
      </c>
      <c r="AJ47" s="107">
        <v>1</v>
      </c>
      <c r="AK47" s="107">
        <v>1</v>
      </c>
      <c r="AL47" s="108">
        <f t="shared" si="10"/>
        <v>100</v>
      </c>
      <c r="AM47" s="45">
        <f t="shared" si="11"/>
        <v>100</v>
      </c>
      <c r="AN47" s="46">
        <f t="shared" si="12"/>
        <v>100</v>
      </c>
      <c r="AO47" s="107">
        <v>1</v>
      </c>
      <c r="AP47" s="107">
        <v>1</v>
      </c>
      <c r="AQ47" s="107">
        <v>1</v>
      </c>
      <c r="AR47" s="108">
        <f t="shared" si="13"/>
        <v>100</v>
      </c>
      <c r="AS47" s="107">
        <v>1</v>
      </c>
      <c r="AT47" s="107">
        <v>1</v>
      </c>
      <c r="AU47" s="107">
        <v>1</v>
      </c>
      <c r="AV47" s="108">
        <f t="shared" si="14"/>
        <v>100</v>
      </c>
      <c r="AW47" s="45">
        <f t="shared" si="15"/>
        <v>100</v>
      </c>
      <c r="AX47" s="107">
        <v>1</v>
      </c>
      <c r="AY47" s="107">
        <v>1</v>
      </c>
      <c r="AZ47" s="107">
        <v>1</v>
      </c>
      <c r="BA47" s="108">
        <f t="shared" si="16"/>
        <v>100</v>
      </c>
      <c r="BB47" s="107">
        <v>1</v>
      </c>
      <c r="BC47" s="107">
        <v>1</v>
      </c>
      <c r="BD47" s="107">
        <v>1</v>
      </c>
      <c r="BE47" s="108">
        <f t="shared" si="17"/>
        <v>100</v>
      </c>
      <c r="BF47" s="45">
        <f t="shared" si="18"/>
        <v>100</v>
      </c>
      <c r="BG47" s="46">
        <f t="shared" si="19"/>
        <v>100</v>
      </c>
      <c r="BH47" s="108">
        <f t="shared" si="20"/>
        <v>100</v>
      </c>
      <c r="BI47" s="107">
        <v>1</v>
      </c>
      <c r="BJ47" s="292" t="s">
        <v>231</v>
      </c>
      <c r="BK47" s="110"/>
    </row>
    <row r="48" spans="1:63" ht="18" customHeight="1">
      <c r="A48" s="94">
        <v>55</v>
      </c>
      <c r="B48" s="105">
        <v>2</v>
      </c>
      <c r="C48" s="106" t="s">
        <v>39</v>
      </c>
      <c r="D48" s="107">
        <v>1</v>
      </c>
      <c r="E48" s="107">
        <v>1</v>
      </c>
      <c r="F48" s="107">
        <v>1</v>
      </c>
      <c r="G48" s="108">
        <f t="shared" si="0"/>
        <v>100</v>
      </c>
      <c r="H48" s="107">
        <v>1</v>
      </c>
      <c r="I48" s="107">
        <v>1</v>
      </c>
      <c r="J48" s="107">
        <v>1</v>
      </c>
      <c r="K48" s="108">
        <f t="shared" si="1"/>
        <v>100</v>
      </c>
      <c r="L48" s="45">
        <f t="shared" si="2"/>
        <v>100</v>
      </c>
      <c r="M48" s="107">
        <v>1</v>
      </c>
      <c r="N48" s="107">
        <v>1</v>
      </c>
      <c r="O48" s="107">
        <v>1</v>
      </c>
      <c r="P48" s="108">
        <f t="shared" si="3"/>
        <v>100</v>
      </c>
      <c r="Q48" s="107">
        <v>1</v>
      </c>
      <c r="R48" s="107">
        <v>1</v>
      </c>
      <c r="S48" s="107">
        <v>1</v>
      </c>
      <c r="T48" s="108">
        <f t="shared" si="4"/>
        <v>100</v>
      </c>
      <c r="U48" s="45">
        <f t="shared" si="5"/>
        <v>100</v>
      </c>
      <c r="V48" s="107">
        <v>1</v>
      </c>
      <c r="W48" s="107">
        <v>1</v>
      </c>
      <c r="X48" s="107">
        <v>1</v>
      </c>
      <c r="Y48" s="108">
        <f t="shared" si="6"/>
        <v>100</v>
      </c>
      <c r="Z48" s="107">
        <v>1</v>
      </c>
      <c r="AA48" s="107">
        <v>1</v>
      </c>
      <c r="AB48" s="107">
        <v>1</v>
      </c>
      <c r="AC48" s="108">
        <f t="shared" si="7"/>
        <v>100</v>
      </c>
      <c r="AD48" s="45">
        <f t="shared" si="8"/>
        <v>100</v>
      </c>
      <c r="AE48" s="107">
        <v>1</v>
      </c>
      <c r="AF48" s="107">
        <v>1</v>
      </c>
      <c r="AG48" s="107">
        <v>1</v>
      </c>
      <c r="AH48" s="108">
        <f t="shared" si="9"/>
        <v>100</v>
      </c>
      <c r="AI48" s="107">
        <v>1</v>
      </c>
      <c r="AJ48" s="107">
        <v>1</v>
      </c>
      <c r="AK48" s="107">
        <v>1</v>
      </c>
      <c r="AL48" s="108">
        <f t="shared" si="10"/>
        <v>100</v>
      </c>
      <c r="AM48" s="45">
        <f t="shared" si="11"/>
        <v>100</v>
      </c>
      <c r="AN48" s="46">
        <f t="shared" si="12"/>
        <v>100</v>
      </c>
      <c r="AO48" s="107">
        <v>1</v>
      </c>
      <c r="AP48" s="107">
        <v>1</v>
      </c>
      <c r="AQ48" s="107">
        <v>1</v>
      </c>
      <c r="AR48" s="108">
        <f t="shared" si="13"/>
        <v>100</v>
      </c>
      <c r="AS48" s="107">
        <v>1</v>
      </c>
      <c r="AT48" s="107">
        <v>1</v>
      </c>
      <c r="AU48" s="107">
        <v>1</v>
      </c>
      <c r="AV48" s="108">
        <f t="shared" si="14"/>
        <v>100</v>
      </c>
      <c r="AW48" s="45">
        <f t="shared" si="15"/>
        <v>100</v>
      </c>
      <c r="AX48" s="107">
        <v>1</v>
      </c>
      <c r="AY48" s="107">
        <v>1</v>
      </c>
      <c r="AZ48" s="107">
        <v>1</v>
      </c>
      <c r="BA48" s="108">
        <f t="shared" si="16"/>
        <v>100</v>
      </c>
      <c r="BB48" s="107">
        <v>1</v>
      </c>
      <c r="BC48" s="107">
        <v>1</v>
      </c>
      <c r="BD48" s="107">
        <v>1</v>
      </c>
      <c r="BE48" s="108">
        <f t="shared" si="17"/>
        <v>100</v>
      </c>
      <c r="BF48" s="45">
        <f t="shared" si="18"/>
        <v>100</v>
      </c>
      <c r="BG48" s="46">
        <f t="shared" si="19"/>
        <v>100</v>
      </c>
      <c r="BH48" s="108">
        <f t="shared" si="20"/>
        <v>100</v>
      </c>
      <c r="BI48" s="107">
        <v>1</v>
      </c>
      <c r="BJ48" s="292" t="s">
        <v>231</v>
      </c>
      <c r="BK48" s="110"/>
    </row>
    <row r="49" spans="1:63" ht="18" customHeight="1">
      <c r="A49" s="94">
        <v>56</v>
      </c>
      <c r="B49" s="105">
        <v>2</v>
      </c>
      <c r="C49" s="106" t="s">
        <v>62</v>
      </c>
      <c r="D49" s="107">
        <v>1</v>
      </c>
      <c r="E49" s="107">
        <v>1</v>
      </c>
      <c r="F49" s="107">
        <v>1</v>
      </c>
      <c r="G49" s="108">
        <f t="shared" si="0"/>
        <v>100</v>
      </c>
      <c r="H49" s="107">
        <v>1</v>
      </c>
      <c r="I49" s="107">
        <v>1</v>
      </c>
      <c r="J49" s="107">
        <v>1</v>
      </c>
      <c r="K49" s="108">
        <f t="shared" si="1"/>
        <v>100</v>
      </c>
      <c r="L49" s="45">
        <f t="shared" si="2"/>
        <v>100</v>
      </c>
      <c r="M49" s="107">
        <v>1</v>
      </c>
      <c r="N49" s="107">
        <v>1</v>
      </c>
      <c r="O49" s="107">
        <v>1</v>
      </c>
      <c r="P49" s="108">
        <f t="shared" si="3"/>
        <v>100</v>
      </c>
      <c r="Q49" s="107">
        <v>1</v>
      </c>
      <c r="R49" s="107">
        <v>1</v>
      </c>
      <c r="S49" s="107">
        <v>1</v>
      </c>
      <c r="T49" s="108">
        <f t="shared" si="4"/>
        <v>100</v>
      </c>
      <c r="U49" s="45">
        <f t="shared" si="5"/>
        <v>100</v>
      </c>
      <c r="V49" s="107">
        <v>1</v>
      </c>
      <c r="W49" s="107">
        <v>1</v>
      </c>
      <c r="X49" s="107">
        <v>1</v>
      </c>
      <c r="Y49" s="108">
        <f t="shared" si="6"/>
        <v>100</v>
      </c>
      <c r="Z49" s="107">
        <v>1</v>
      </c>
      <c r="AA49" s="107">
        <v>1</v>
      </c>
      <c r="AB49" s="107">
        <v>1</v>
      </c>
      <c r="AC49" s="108">
        <f t="shared" si="7"/>
        <v>100</v>
      </c>
      <c r="AD49" s="45">
        <f t="shared" si="8"/>
        <v>100</v>
      </c>
      <c r="AE49" s="107">
        <v>1</v>
      </c>
      <c r="AF49" s="107">
        <v>1</v>
      </c>
      <c r="AG49" s="107">
        <v>1</v>
      </c>
      <c r="AH49" s="108">
        <f t="shared" si="9"/>
        <v>100</v>
      </c>
      <c r="AI49" s="107">
        <v>1</v>
      </c>
      <c r="AJ49" s="107">
        <v>1</v>
      </c>
      <c r="AK49" s="107">
        <v>1</v>
      </c>
      <c r="AL49" s="108">
        <f t="shared" si="10"/>
        <v>100</v>
      </c>
      <c r="AM49" s="45">
        <f t="shared" si="11"/>
        <v>100</v>
      </c>
      <c r="AN49" s="46">
        <f t="shared" si="12"/>
        <v>100</v>
      </c>
      <c r="AO49" s="107">
        <v>1</v>
      </c>
      <c r="AP49" s="107">
        <v>1</v>
      </c>
      <c r="AQ49" s="107">
        <v>1</v>
      </c>
      <c r="AR49" s="108">
        <f t="shared" si="13"/>
        <v>100</v>
      </c>
      <c r="AS49" s="107">
        <v>1</v>
      </c>
      <c r="AT49" s="107">
        <v>1</v>
      </c>
      <c r="AU49" s="107">
        <v>1</v>
      </c>
      <c r="AV49" s="108">
        <f t="shared" si="14"/>
        <v>100</v>
      </c>
      <c r="AW49" s="45">
        <f t="shared" si="15"/>
        <v>100</v>
      </c>
      <c r="AX49" s="107">
        <v>1</v>
      </c>
      <c r="AY49" s="107">
        <v>1</v>
      </c>
      <c r="AZ49" s="107">
        <v>1</v>
      </c>
      <c r="BA49" s="108">
        <f t="shared" si="16"/>
        <v>100</v>
      </c>
      <c r="BB49" s="107">
        <v>1</v>
      </c>
      <c r="BC49" s="107">
        <v>1</v>
      </c>
      <c r="BD49" s="107">
        <v>1</v>
      </c>
      <c r="BE49" s="108">
        <f t="shared" si="17"/>
        <v>100</v>
      </c>
      <c r="BF49" s="45">
        <f t="shared" si="18"/>
        <v>100</v>
      </c>
      <c r="BG49" s="46">
        <f t="shared" si="19"/>
        <v>100</v>
      </c>
      <c r="BH49" s="108">
        <f t="shared" si="20"/>
        <v>100</v>
      </c>
      <c r="BI49" s="107">
        <v>1</v>
      </c>
      <c r="BJ49" s="292" t="s">
        <v>231</v>
      </c>
      <c r="BK49" s="110"/>
    </row>
    <row r="50" spans="1:63" ht="18" customHeight="1">
      <c r="A50" s="302">
        <v>107</v>
      </c>
      <c r="B50" s="303">
        <v>6</v>
      </c>
      <c r="C50" s="304" t="s">
        <v>175</v>
      </c>
      <c r="D50" s="305">
        <v>1</v>
      </c>
      <c r="E50" s="305">
        <v>1</v>
      </c>
      <c r="F50" s="305">
        <v>1</v>
      </c>
      <c r="G50" s="306">
        <f t="shared" si="0"/>
        <v>100</v>
      </c>
      <c r="H50" s="305">
        <v>1</v>
      </c>
      <c r="I50" s="305">
        <v>1</v>
      </c>
      <c r="J50" s="305">
        <v>1</v>
      </c>
      <c r="K50" s="306">
        <f t="shared" si="1"/>
        <v>100</v>
      </c>
      <c r="L50" s="306">
        <f t="shared" si="2"/>
        <v>100</v>
      </c>
      <c r="M50" s="305">
        <v>1</v>
      </c>
      <c r="N50" s="305">
        <v>1</v>
      </c>
      <c r="O50" s="305">
        <v>1</v>
      </c>
      <c r="P50" s="306">
        <f t="shared" si="3"/>
        <v>100</v>
      </c>
      <c r="Q50" s="305">
        <v>1</v>
      </c>
      <c r="R50" s="305">
        <v>1</v>
      </c>
      <c r="S50" s="305">
        <v>1</v>
      </c>
      <c r="T50" s="306">
        <f t="shared" si="4"/>
        <v>100</v>
      </c>
      <c r="U50" s="306">
        <f t="shared" si="5"/>
        <v>100</v>
      </c>
      <c r="V50" s="305">
        <v>1</v>
      </c>
      <c r="W50" s="305">
        <v>1</v>
      </c>
      <c r="X50" s="305">
        <v>1</v>
      </c>
      <c r="Y50" s="306">
        <f t="shared" si="6"/>
        <v>100</v>
      </c>
      <c r="Z50" s="305">
        <v>1</v>
      </c>
      <c r="AA50" s="305">
        <v>1</v>
      </c>
      <c r="AB50" s="305">
        <v>1</v>
      </c>
      <c r="AC50" s="306">
        <f t="shared" si="7"/>
        <v>100</v>
      </c>
      <c r="AD50" s="306">
        <f t="shared" si="8"/>
        <v>100</v>
      </c>
      <c r="AE50" s="305">
        <v>1</v>
      </c>
      <c r="AF50" s="305">
        <v>1</v>
      </c>
      <c r="AG50" s="305">
        <v>1</v>
      </c>
      <c r="AH50" s="306">
        <f t="shared" si="9"/>
        <v>100</v>
      </c>
      <c r="AI50" s="305">
        <v>1</v>
      </c>
      <c r="AJ50" s="305">
        <v>1</v>
      </c>
      <c r="AK50" s="305">
        <v>1</v>
      </c>
      <c r="AL50" s="306">
        <f t="shared" si="10"/>
        <v>100</v>
      </c>
      <c r="AM50" s="306">
        <f t="shared" si="11"/>
        <v>100</v>
      </c>
      <c r="AN50" s="306">
        <f t="shared" si="12"/>
        <v>100</v>
      </c>
      <c r="AO50" s="305">
        <v>1</v>
      </c>
      <c r="AP50" s="305">
        <v>1</v>
      </c>
      <c r="AQ50" s="305">
        <v>1</v>
      </c>
      <c r="AR50" s="306">
        <f t="shared" si="13"/>
        <v>100</v>
      </c>
      <c r="AS50" s="305">
        <v>1</v>
      </c>
      <c r="AT50" s="305">
        <v>1</v>
      </c>
      <c r="AU50" s="305">
        <v>1</v>
      </c>
      <c r="AV50" s="306">
        <f t="shared" si="14"/>
        <v>100</v>
      </c>
      <c r="AW50" s="306">
        <f t="shared" si="15"/>
        <v>100</v>
      </c>
      <c r="AX50" s="305">
        <v>1</v>
      </c>
      <c r="AY50" s="305">
        <v>1</v>
      </c>
      <c r="AZ50" s="305">
        <v>1</v>
      </c>
      <c r="BA50" s="306">
        <f t="shared" si="16"/>
        <v>100</v>
      </c>
      <c r="BB50" s="305">
        <v>1</v>
      </c>
      <c r="BC50" s="305">
        <v>1</v>
      </c>
      <c r="BD50" s="305">
        <v>1</v>
      </c>
      <c r="BE50" s="306">
        <f t="shared" si="17"/>
        <v>100</v>
      </c>
      <c r="BF50" s="306">
        <f t="shared" si="18"/>
        <v>100</v>
      </c>
      <c r="BG50" s="306">
        <f t="shared" si="19"/>
        <v>100</v>
      </c>
      <c r="BH50" s="306">
        <f t="shared" si="20"/>
        <v>100</v>
      </c>
      <c r="BI50" s="305">
        <v>1</v>
      </c>
      <c r="BJ50" s="307" t="s">
        <v>243</v>
      </c>
      <c r="BK50" s="308"/>
    </row>
    <row r="51" spans="1:63" ht="18" customHeight="1">
      <c r="A51" s="94">
        <v>57</v>
      </c>
      <c r="B51" s="105">
        <v>2</v>
      </c>
      <c r="C51" s="106" t="s">
        <v>63</v>
      </c>
      <c r="D51" s="107">
        <v>1</v>
      </c>
      <c r="E51" s="107">
        <v>1</v>
      </c>
      <c r="F51" s="107">
        <v>1</v>
      </c>
      <c r="G51" s="108">
        <f t="shared" si="0"/>
        <v>100</v>
      </c>
      <c r="H51" s="107">
        <v>1</v>
      </c>
      <c r="I51" s="107">
        <v>1</v>
      </c>
      <c r="J51" s="107">
        <v>1</v>
      </c>
      <c r="K51" s="108">
        <f t="shared" si="1"/>
        <v>100</v>
      </c>
      <c r="L51" s="45">
        <f t="shared" si="2"/>
        <v>100</v>
      </c>
      <c r="M51" s="107">
        <v>1</v>
      </c>
      <c r="N51" s="107">
        <v>1</v>
      </c>
      <c r="O51" s="107">
        <v>1</v>
      </c>
      <c r="P51" s="108">
        <f t="shared" si="3"/>
        <v>100</v>
      </c>
      <c r="Q51" s="107">
        <v>1</v>
      </c>
      <c r="R51" s="107">
        <v>1</v>
      </c>
      <c r="S51" s="107">
        <v>1</v>
      </c>
      <c r="T51" s="108">
        <f t="shared" si="4"/>
        <v>100</v>
      </c>
      <c r="U51" s="45">
        <f t="shared" si="5"/>
        <v>100</v>
      </c>
      <c r="V51" s="107">
        <v>1</v>
      </c>
      <c r="W51" s="107">
        <v>1</v>
      </c>
      <c r="X51" s="107">
        <v>1</v>
      </c>
      <c r="Y51" s="108">
        <f t="shared" si="6"/>
        <v>100</v>
      </c>
      <c r="Z51" s="107">
        <v>1</v>
      </c>
      <c r="AA51" s="107">
        <v>1</v>
      </c>
      <c r="AB51" s="107">
        <v>1</v>
      </c>
      <c r="AC51" s="108">
        <f t="shared" si="7"/>
        <v>100</v>
      </c>
      <c r="AD51" s="45">
        <f t="shared" si="8"/>
        <v>100</v>
      </c>
      <c r="AE51" s="107">
        <v>1</v>
      </c>
      <c r="AF51" s="107">
        <v>1</v>
      </c>
      <c r="AG51" s="107">
        <v>1</v>
      </c>
      <c r="AH51" s="108">
        <f t="shared" si="9"/>
        <v>100</v>
      </c>
      <c r="AI51" s="107">
        <v>1</v>
      </c>
      <c r="AJ51" s="107">
        <v>1</v>
      </c>
      <c r="AK51" s="107">
        <v>1</v>
      </c>
      <c r="AL51" s="108">
        <f t="shared" si="10"/>
        <v>100</v>
      </c>
      <c r="AM51" s="45">
        <f t="shared" si="11"/>
        <v>100</v>
      </c>
      <c r="AN51" s="46">
        <f t="shared" si="12"/>
        <v>100</v>
      </c>
      <c r="AO51" s="107">
        <v>1</v>
      </c>
      <c r="AP51" s="107">
        <v>1</v>
      </c>
      <c r="AQ51" s="107">
        <v>1</v>
      </c>
      <c r="AR51" s="108">
        <f t="shared" si="13"/>
        <v>100</v>
      </c>
      <c r="AS51" s="107">
        <v>1</v>
      </c>
      <c r="AT51" s="107">
        <v>1</v>
      </c>
      <c r="AU51" s="107">
        <v>1</v>
      </c>
      <c r="AV51" s="108">
        <f t="shared" si="14"/>
        <v>100</v>
      </c>
      <c r="AW51" s="45">
        <f t="shared" si="15"/>
        <v>100</v>
      </c>
      <c r="AX51" s="107">
        <v>1</v>
      </c>
      <c r="AY51" s="107">
        <v>1</v>
      </c>
      <c r="AZ51" s="107">
        <v>1</v>
      </c>
      <c r="BA51" s="108">
        <f t="shared" si="16"/>
        <v>100</v>
      </c>
      <c r="BB51" s="107">
        <v>1</v>
      </c>
      <c r="BC51" s="107">
        <v>1</v>
      </c>
      <c r="BD51" s="107">
        <v>1</v>
      </c>
      <c r="BE51" s="108">
        <f t="shared" si="17"/>
        <v>100</v>
      </c>
      <c r="BF51" s="45">
        <f t="shared" si="18"/>
        <v>100</v>
      </c>
      <c r="BG51" s="46">
        <f t="shared" si="19"/>
        <v>100</v>
      </c>
      <c r="BH51" s="108">
        <f t="shared" si="20"/>
        <v>100</v>
      </c>
      <c r="BI51" s="107">
        <v>1</v>
      </c>
      <c r="BJ51" s="292" t="s">
        <v>231</v>
      </c>
      <c r="BK51" s="110"/>
    </row>
    <row r="52" spans="1:63" ht="18" customHeight="1">
      <c r="A52" s="94">
        <v>58</v>
      </c>
      <c r="B52" s="105">
        <v>2</v>
      </c>
      <c r="C52" s="106" t="s">
        <v>82</v>
      </c>
      <c r="D52" s="107">
        <v>1</v>
      </c>
      <c r="E52" s="107">
        <v>1</v>
      </c>
      <c r="F52" s="107">
        <v>1</v>
      </c>
      <c r="G52" s="108">
        <f t="shared" si="0"/>
        <v>100</v>
      </c>
      <c r="H52" s="107">
        <v>1</v>
      </c>
      <c r="I52" s="107">
        <v>1</v>
      </c>
      <c r="J52" s="107">
        <v>1</v>
      </c>
      <c r="K52" s="108">
        <f t="shared" si="1"/>
        <v>100</v>
      </c>
      <c r="L52" s="45">
        <f t="shared" si="2"/>
        <v>100</v>
      </c>
      <c r="M52" s="107">
        <v>1</v>
      </c>
      <c r="N52" s="107">
        <v>1</v>
      </c>
      <c r="O52" s="107">
        <v>1</v>
      </c>
      <c r="P52" s="108">
        <f t="shared" si="3"/>
        <v>100</v>
      </c>
      <c r="Q52" s="107">
        <v>1</v>
      </c>
      <c r="R52" s="107">
        <v>1</v>
      </c>
      <c r="S52" s="107">
        <v>1</v>
      </c>
      <c r="T52" s="108">
        <f t="shared" si="4"/>
        <v>100</v>
      </c>
      <c r="U52" s="45">
        <f t="shared" si="5"/>
        <v>100</v>
      </c>
      <c r="V52" s="107">
        <v>1</v>
      </c>
      <c r="W52" s="107">
        <v>1</v>
      </c>
      <c r="X52" s="107">
        <v>1</v>
      </c>
      <c r="Y52" s="108">
        <f t="shared" si="6"/>
        <v>100</v>
      </c>
      <c r="Z52" s="107">
        <v>1</v>
      </c>
      <c r="AA52" s="107">
        <v>1</v>
      </c>
      <c r="AB52" s="107">
        <v>1</v>
      </c>
      <c r="AC52" s="108">
        <f t="shared" si="7"/>
        <v>100</v>
      </c>
      <c r="AD52" s="45">
        <f t="shared" si="8"/>
        <v>100</v>
      </c>
      <c r="AE52" s="107">
        <v>1</v>
      </c>
      <c r="AF52" s="107">
        <v>1</v>
      </c>
      <c r="AG52" s="107">
        <v>1</v>
      </c>
      <c r="AH52" s="108">
        <f t="shared" si="9"/>
        <v>100</v>
      </c>
      <c r="AI52" s="107">
        <v>1</v>
      </c>
      <c r="AJ52" s="107">
        <v>1</v>
      </c>
      <c r="AK52" s="107">
        <v>1</v>
      </c>
      <c r="AL52" s="108">
        <f t="shared" si="10"/>
        <v>100</v>
      </c>
      <c r="AM52" s="45">
        <f t="shared" si="11"/>
        <v>100</v>
      </c>
      <c r="AN52" s="46">
        <f t="shared" si="12"/>
        <v>100</v>
      </c>
      <c r="AO52" s="107">
        <v>1</v>
      </c>
      <c r="AP52" s="107">
        <v>1</v>
      </c>
      <c r="AQ52" s="107">
        <v>1</v>
      </c>
      <c r="AR52" s="108">
        <f t="shared" si="13"/>
        <v>100</v>
      </c>
      <c r="AS52" s="107">
        <v>1</v>
      </c>
      <c r="AT52" s="107">
        <v>1</v>
      </c>
      <c r="AU52" s="107">
        <v>1</v>
      </c>
      <c r="AV52" s="108">
        <f t="shared" si="14"/>
        <v>100</v>
      </c>
      <c r="AW52" s="45">
        <f t="shared" si="15"/>
        <v>100</v>
      </c>
      <c r="AX52" s="107">
        <v>1</v>
      </c>
      <c r="AY52" s="107">
        <v>1</v>
      </c>
      <c r="AZ52" s="107">
        <v>1</v>
      </c>
      <c r="BA52" s="108">
        <f t="shared" si="16"/>
        <v>100</v>
      </c>
      <c r="BB52" s="107">
        <v>1</v>
      </c>
      <c r="BC52" s="107">
        <v>1</v>
      </c>
      <c r="BD52" s="107">
        <v>1</v>
      </c>
      <c r="BE52" s="108">
        <f t="shared" si="17"/>
        <v>100</v>
      </c>
      <c r="BF52" s="45">
        <f t="shared" si="18"/>
        <v>100</v>
      </c>
      <c r="BG52" s="46">
        <f t="shared" si="19"/>
        <v>100</v>
      </c>
      <c r="BH52" s="108">
        <f t="shared" si="20"/>
        <v>100</v>
      </c>
      <c r="BI52" s="107">
        <v>1</v>
      </c>
      <c r="BJ52" s="292" t="s">
        <v>231</v>
      </c>
      <c r="BK52" s="110"/>
    </row>
    <row r="53" spans="1:63" ht="18" customHeight="1">
      <c r="A53" s="94">
        <v>59</v>
      </c>
      <c r="B53" s="105">
        <v>2</v>
      </c>
      <c r="C53" s="106" t="s">
        <v>64</v>
      </c>
      <c r="D53" s="107">
        <v>1</v>
      </c>
      <c r="E53" s="107">
        <v>1</v>
      </c>
      <c r="F53" s="107">
        <v>1</v>
      </c>
      <c r="G53" s="108">
        <f t="shared" si="0"/>
        <v>100</v>
      </c>
      <c r="H53" s="107">
        <v>1</v>
      </c>
      <c r="I53" s="107">
        <v>1</v>
      </c>
      <c r="J53" s="107">
        <v>1</v>
      </c>
      <c r="K53" s="108">
        <f t="shared" si="1"/>
        <v>100</v>
      </c>
      <c r="L53" s="45">
        <f t="shared" si="2"/>
        <v>100</v>
      </c>
      <c r="M53" s="107">
        <v>1</v>
      </c>
      <c r="N53" s="107">
        <v>1</v>
      </c>
      <c r="O53" s="107">
        <v>1</v>
      </c>
      <c r="P53" s="108">
        <f t="shared" si="3"/>
        <v>100</v>
      </c>
      <c r="Q53" s="107">
        <v>1</v>
      </c>
      <c r="R53" s="107">
        <v>1</v>
      </c>
      <c r="S53" s="107">
        <v>1</v>
      </c>
      <c r="T53" s="108">
        <f t="shared" si="4"/>
        <v>100</v>
      </c>
      <c r="U53" s="45">
        <f t="shared" si="5"/>
        <v>100</v>
      </c>
      <c r="V53" s="107">
        <v>1</v>
      </c>
      <c r="W53" s="107">
        <v>1</v>
      </c>
      <c r="X53" s="107">
        <v>1</v>
      </c>
      <c r="Y53" s="108">
        <f t="shared" si="6"/>
        <v>100</v>
      </c>
      <c r="Z53" s="107">
        <v>1</v>
      </c>
      <c r="AA53" s="107">
        <v>1</v>
      </c>
      <c r="AB53" s="107">
        <v>1</v>
      </c>
      <c r="AC53" s="108">
        <f t="shared" si="7"/>
        <v>100</v>
      </c>
      <c r="AD53" s="45">
        <f t="shared" si="8"/>
        <v>100</v>
      </c>
      <c r="AE53" s="107">
        <v>1</v>
      </c>
      <c r="AF53" s="107">
        <v>1</v>
      </c>
      <c r="AG53" s="107">
        <v>1</v>
      </c>
      <c r="AH53" s="108">
        <f t="shared" si="9"/>
        <v>100</v>
      </c>
      <c r="AI53" s="107">
        <v>1</v>
      </c>
      <c r="AJ53" s="107">
        <v>1</v>
      </c>
      <c r="AK53" s="107">
        <v>1</v>
      </c>
      <c r="AL53" s="108">
        <f t="shared" si="10"/>
        <v>100</v>
      </c>
      <c r="AM53" s="45">
        <f t="shared" si="11"/>
        <v>100</v>
      </c>
      <c r="AN53" s="46">
        <f t="shared" si="12"/>
        <v>100</v>
      </c>
      <c r="AO53" s="107">
        <v>1</v>
      </c>
      <c r="AP53" s="107">
        <v>1</v>
      </c>
      <c r="AQ53" s="107">
        <v>1</v>
      </c>
      <c r="AR53" s="108">
        <f t="shared" si="13"/>
        <v>100</v>
      </c>
      <c r="AS53" s="107">
        <v>1</v>
      </c>
      <c r="AT53" s="107">
        <v>1</v>
      </c>
      <c r="AU53" s="107">
        <v>1</v>
      </c>
      <c r="AV53" s="108">
        <f t="shared" si="14"/>
        <v>100</v>
      </c>
      <c r="AW53" s="45">
        <f t="shared" si="15"/>
        <v>100</v>
      </c>
      <c r="AX53" s="107">
        <v>1</v>
      </c>
      <c r="AY53" s="107">
        <v>1</v>
      </c>
      <c r="AZ53" s="107">
        <v>1</v>
      </c>
      <c r="BA53" s="108">
        <f t="shared" si="16"/>
        <v>100</v>
      </c>
      <c r="BB53" s="107">
        <v>1</v>
      </c>
      <c r="BC53" s="107">
        <v>1</v>
      </c>
      <c r="BD53" s="107">
        <v>1</v>
      </c>
      <c r="BE53" s="108">
        <f t="shared" si="17"/>
        <v>100</v>
      </c>
      <c r="BF53" s="45">
        <f t="shared" si="18"/>
        <v>100</v>
      </c>
      <c r="BG53" s="46">
        <f t="shared" si="19"/>
        <v>100</v>
      </c>
      <c r="BH53" s="108">
        <f t="shared" si="20"/>
        <v>100</v>
      </c>
      <c r="BI53" s="107">
        <v>1</v>
      </c>
      <c r="BJ53" s="292" t="s">
        <v>231</v>
      </c>
      <c r="BK53" s="110"/>
    </row>
    <row r="54" spans="1:63" ht="18" customHeight="1">
      <c r="A54" s="94">
        <v>60</v>
      </c>
      <c r="B54" s="105">
        <v>2</v>
      </c>
      <c r="C54" s="106" t="s">
        <v>65</v>
      </c>
      <c r="D54" s="107">
        <v>1</v>
      </c>
      <c r="E54" s="107">
        <v>1</v>
      </c>
      <c r="F54" s="107">
        <v>1</v>
      </c>
      <c r="G54" s="108">
        <f t="shared" si="0"/>
        <v>100</v>
      </c>
      <c r="H54" s="107">
        <v>1</v>
      </c>
      <c r="I54" s="107">
        <v>1</v>
      </c>
      <c r="J54" s="107">
        <v>1</v>
      </c>
      <c r="K54" s="108">
        <f t="shared" si="1"/>
        <v>100</v>
      </c>
      <c r="L54" s="45">
        <f t="shared" si="2"/>
        <v>100</v>
      </c>
      <c r="M54" s="107">
        <v>1</v>
      </c>
      <c r="N54" s="107">
        <v>1</v>
      </c>
      <c r="O54" s="107">
        <v>1</v>
      </c>
      <c r="P54" s="108">
        <f t="shared" si="3"/>
        <v>100</v>
      </c>
      <c r="Q54" s="107">
        <v>1</v>
      </c>
      <c r="R54" s="107">
        <v>1</v>
      </c>
      <c r="S54" s="107">
        <v>1</v>
      </c>
      <c r="T54" s="108">
        <f t="shared" si="4"/>
        <v>100</v>
      </c>
      <c r="U54" s="45">
        <f t="shared" si="5"/>
        <v>100</v>
      </c>
      <c r="V54" s="107">
        <v>1</v>
      </c>
      <c r="W54" s="107">
        <v>1</v>
      </c>
      <c r="X54" s="107">
        <v>1</v>
      </c>
      <c r="Y54" s="108">
        <f t="shared" si="6"/>
        <v>100</v>
      </c>
      <c r="Z54" s="107">
        <v>1</v>
      </c>
      <c r="AA54" s="107">
        <v>1</v>
      </c>
      <c r="AB54" s="107">
        <v>1</v>
      </c>
      <c r="AC54" s="108">
        <f t="shared" si="7"/>
        <v>100</v>
      </c>
      <c r="AD54" s="45">
        <f t="shared" si="8"/>
        <v>100</v>
      </c>
      <c r="AE54" s="107">
        <v>1</v>
      </c>
      <c r="AF54" s="107">
        <v>1</v>
      </c>
      <c r="AG54" s="107">
        <v>1</v>
      </c>
      <c r="AH54" s="108">
        <f t="shared" si="9"/>
        <v>100</v>
      </c>
      <c r="AI54" s="107">
        <v>1</v>
      </c>
      <c r="AJ54" s="107">
        <v>1</v>
      </c>
      <c r="AK54" s="107">
        <v>1</v>
      </c>
      <c r="AL54" s="108">
        <f t="shared" si="10"/>
        <v>100</v>
      </c>
      <c r="AM54" s="45">
        <f t="shared" si="11"/>
        <v>100</v>
      </c>
      <c r="AN54" s="46">
        <f t="shared" si="12"/>
        <v>100</v>
      </c>
      <c r="AO54" s="107">
        <v>1</v>
      </c>
      <c r="AP54" s="107">
        <v>1</v>
      </c>
      <c r="AQ54" s="107">
        <v>1</v>
      </c>
      <c r="AR54" s="108">
        <f t="shared" si="13"/>
        <v>100</v>
      </c>
      <c r="AS54" s="107">
        <v>1</v>
      </c>
      <c r="AT54" s="107">
        <v>1</v>
      </c>
      <c r="AU54" s="107">
        <v>1</v>
      </c>
      <c r="AV54" s="108">
        <f t="shared" si="14"/>
        <v>100</v>
      </c>
      <c r="AW54" s="45">
        <f t="shared" si="15"/>
        <v>100</v>
      </c>
      <c r="AX54" s="107">
        <v>1</v>
      </c>
      <c r="AY54" s="107">
        <v>1</v>
      </c>
      <c r="AZ54" s="107">
        <v>1</v>
      </c>
      <c r="BA54" s="108">
        <f t="shared" si="16"/>
        <v>100</v>
      </c>
      <c r="BB54" s="107">
        <v>1</v>
      </c>
      <c r="BC54" s="107">
        <v>1</v>
      </c>
      <c r="BD54" s="107">
        <v>1</v>
      </c>
      <c r="BE54" s="108">
        <f t="shared" si="17"/>
        <v>100</v>
      </c>
      <c r="BF54" s="45">
        <f t="shared" si="18"/>
        <v>100</v>
      </c>
      <c r="BG54" s="46">
        <f t="shared" si="19"/>
        <v>100</v>
      </c>
      <c r="BH54" s="108">
        <f t="shared" si="20"/>
        <v>100</v>
      </c>
      <c r="BI54" s="107">
        <v>1</v>
      </c>
      <c r="BJ54" s="292" t="s">
        <v>231</v>
      </c>
      <c r="BK54" s="110"/>
    </row>
    <row r="55" spans="1:63" ht="18" customHeight="1">
      <c r="A55" s="94">
        <v>61</v>
      </c>
      <c r="B55" s="105">
        <v>2</v>
      </c>
      <c r="C55" s="106" t="s">
        <v>93</v>
      </c>
      <c r="D55" s="107">
        <v>1</v>
      </c>
      <c r="E55" s="107">
        <v>1</v>
      </c>
      <c r="F55" s="107">
        <v>1</v>
      </c>
      <c r="G55" s="108">
        <f t="shared" si="0"/>
        <v>100</v>
      </c>
      <c r="H55" s="107">
        <v>1</v>
      </c>
      <c r="I55" s="107">
        <v>1</v>
      </c>
      <c r="J55" s="107">
        <v>1</v>
      </c>
      <c r="K55" s="108">
        <f t="shared" si="1"/>
        <v>100</v>
      </c>
      <c r="L55" s="45">
        <f t="shared" si="2"/>
        <v>100</v>
      </c>
      <c r="M55" s="107">
        <v>1</v>
      </c>
      <c r="N55" s="107">
        <v>1</v>
      </c>
      <c r="O55" s="107">
        <v>1</v>
      </c>
      <c r="P55" s="108">
        <f t="shared" si="3"/>
        <v>100</v>
      </c>
      <c r="Q55" s="107">
        <v>1</v>
      </c>
      <c r="R55" s="107">
        <v>1</v>
      </c>
      <c r="S55" s="107">
        <v>1</v>
      </c>
      <c r="T55" s="108">
        <f t="shared" si="4"/>
        <v>100</v>
      </c>
      <c r="U55" s="45">
        <f t="shared" si="5"/>
        <v>100</v>
      </c>
      <c r="V55" s="107">
        <v>1</v>
      </c>
      <c r="W55" s="107">
        <v>1</v>
      </c>
      <c r="X55" s="107">
        <v>1</v>
      </c>
      <c r="Y55" s="108">
        <f t="shared" si="6"/>
        <v>100</v>
      </c>
      <c r="Z55" s="107">
        <v>1</v>
      </c>
      <c r="AA55" s="107">
        <v>1</v>
      </c>
      <c r="AB55" s="107">
        <v>1</v>
      </c>
      <c r="AC55" s="108">
        <f t="shared" si="7"/>
        <v>100</v>
      </c>
      <c r="AD55" s="45">
        <f t="shared" si="8"/>
        <v>100</v>
      </c>
      <c r="AE55" s="107">
        <v>1</v>
      </c>
      <c r="AF55" s="107">
        <v>1</v>
      </c>
      <c r="AG55" s="107">
        <v>1</v>
      </c>
      <c r="AH55" s="108">
        <f t="shared" si="9"/>
        <v>100</v>
      </c>
      <c r="AI55" s="107">
        <v>1</v>
      </c>
      <c r="AJ55" s="107">
        <v>1</v>
      </c>
      <c r="AK55" s="107">
        <v>1</v>
      </c>
      <c r="AL55" s="108">
        <f t="shared" si="10"/>
        <v>100</v>
      </c>
      <c r="AM55" s="45">
        <f t="shared" si="11"/>
        <v>100</v>
      </c>
      <c r="AN55" s="46">
        <f t="shared" si="12"/>
        <v>100</v>
      </c>
      <c r="AO55" s="107">
        <v>1</v>
      </c>
      <c r="AP55" s="107">
        <v>1</v>
      </c>
      <c r="AQ55" s="107">
        <v>1</v>
      </c>
      <c r="AR55" s="108">
        <f t="shared" si="13"/>
        <v>100</v>
      </c>
      <c r="AS55" s="107">
        <v>1</v>
      </c>
      <c r="AT55" s="107">
        <v>1</v>
      </c>
      <c r="AU55" s="107">
        <v>1</v>
      </c>
      <c r="AV55" s="108">
        <f t="shared" si="14"/>
        <v>100</v>
      </c>
      <c r="AW55" s="45">
        <f t="shared" si="15"/>
        <v>100</v>
      </c>
      <c r="AX55" s="107">
        <v>1</v>
      </c>
      <c r="AY55" s="107">
        <v>1</v>
      </c>
      <c r="AZ55" s="107">
        <v>1</v>
      </c>
      <c r="BA55" s="108">
        <f t="shared" si="16"/>
        <v>100</v>
      </c>
      <c r="BB55" s="107">
        <v>1</v>
      </c>
      <c r="BC55" s="107">
        <v>1</v>
      </c>
      <c r="BD55" s="107">
        <v>1</v>
      </c>
      <c r="BE55" s="108">
        <f t="shared" si="17"/>
        <v>100</v>
      </c>
      <c r="BF55" s="45">
        <f t="shared" si="18"/>
        <v>100</v>
      </c>
      <c r="BG55" s="46">
        <f t="shared" si="19"/>
        <v>100</v>
      </c>
      <c r="BH55" s="108">
        <f t="shared" si="20"/>
        <v>100</v>
      </c>
      <c r="BI55" s="107">
        <v>1</v>
      </c>
      <c r="BJ55" s="293" t="s">
        <v>232</v>
      </c>
      <c r="BK55" s="110"/>
    </row>
    <row r="56" spans="1:63" ht="18" customHeight="1">
      <c r="A56" s="94">
        <v>62</v>
      </c>
      <c r="B56" s="105">
        <v>2</v>
      </c>
      <c r="C56" s="106" t="s">
        <v>66</v>
      </c>
      <c r="D56" s="107">
        <v>1</v>
      </c>
      <c r="E56" s="107">
        <v>1</v>
      </c>
      <c r="F56" s="107">
        <v>1</v>
      </c>
      <c r="G56" s="108">
        <f t="shared" si="0"/>
        <v>100</v>
      </c>
      <c r="H56" s="107">
        <v>1</v>
      </c>
      <c r="I56" s="107">
        <v>1</v>
      </c>
      <c r="J56" s="107">
        <v>1</v>
      </c>
      <c r="K56" s="108">
        <f t="shared" si="1"/>
        <v>100</v>
      </c>
      <c r="L56" s="45">
        <f t="shared" si="2"/>
        <v>100</v>
      </c>
      <c r="M56" s="107">
        <v>1</v>
      </c>
      <c r="N56" s="107">
        <v>1</v>
      </c>
      <c r="O56" s="107">
        <v>1</v>
      </c>
      <c r="P56" s="108">
        <f t="shared" si="3"/>
        <v>100</v>
      </c>
      <c r="Q56" s="107">
        <v>1</v>
      </c>
      <c r="R56" s="107">
        <v>1</v>
      </c>
      <c r="S56" s="107">
        <v>1</v>
      </c>
      <c r="T56" s="108">
        <f t="shared" si="4"/>
        <v>100</v>
      </c>
      <c r="U56" s="45">
        <f t="shared" si="5"/>
        <v>100</v>
      </c>
      <c r="V56" s="107">
        <v>1</v>
      </c>
      <c r="W56" s="107">
        <v>1</v>
      </c>
      <c r="X56" s="107">
        <v>1</v>
      </c>
      <c r="Y56" s="108">
        <f t="shared" si="6"/>
        <v>100</v>
      </c>
      <c r="Z56" s="107">
        <v>1</v>
      </c>
      <c r="AA56" s="107">
        <v>1</v>
      </c>
      <c r="AB56" s="107">
        <v>1</v>
      </c>
      <c r="AC56" s="108">
        <f t="shared" si="7"/>
        <v>100</v>
      </c>
      <c r="AD56" s="45">
        <f t="shared" si="8"/>
        <v>100</v>
      </c>
      <c r="AE56" s="107">
        <v>1</v>
      </c>
      <c r="AF56" s="107">
        <v>1</v>
      </c>
      <c r="AG56" s="107">
        <v>1</v>
      </c>
      <c r="AH56" s="108">
        <f t="shared" si="9"/>
        <v>100</v>
      </c>
      <c r="AI56" s="107">
        <v>1</v>
      </c>
      <c r="AJ56" s="107">
        <v>1</v>
      </c>
      <c r="AK56" s="107">
        <v>1</v>
      </c>
      <c r="AL56" s="108">
        <f t="shared" si="10"/>
        <v>100</v>
      </c>
      <c r="AM56" s="45">
        <f t="shared" si="11"/>
        <v>100</v>
      </c>
      <c r="AN56" s="46">
        <f t="shared" si="12"/>
        <v>100</v>
      </c>
      <c r="AO56" s="107">
        <v>1</v>
      </c>
      <c r="AP56" s="107">
        <v>1</v>
      </c>
      <c r="AQ56" s="107">
        <v>1</v>
      </c>
      <c r="AR56" s="108">
        <f t="shared" si="13"/>
        <v>100</v>
      </c>
      <c r="AS56" s="107">
        <v>1</v>
      </c>
      <c r="AT56" s="107">
        <v>1</v>
      </c>
      <c r="AU56" s="107">
        <v>1</v>
      </c>
      <c r="AV56" s="108">
        <f t="shared" si="14"/>
        <v>100</v>
      </c>
      <c r="AW56" s="45">
        <f t="shared" si="15"/>
        <v>100</v>
      </c>
      <c r="AX56" s="107">
        <v>1</v>
      </c>
      <c r="AY56" s="107">
        <v>1</v>
      </c>
      <c r="AZ56" s="107">
        <v>1</v>
      </c>
      <c r="BA56" s="108">
        <f t="shared" si="16"/>
        <v>100</v>
      </c>
      <c r="BB56" s="107">
        <v>1</v>
      </c>
      <c r="BC56" s="107">
        <v>1</v>
      </c>
      <c r="BD56" s="107">
        <v>1</v>
      </c>
      <c r="BE56" s="108">
        <f t="shared" si="17"/>
        <v>100</v>
      </c>
      <c r="BF56" s="45">
        <f t="shared" si="18"/>
        <v>100</v>
      </c>
      <c r="BG56" s="46">
        <f t="shared" si="19"/>
        <v>100</v>
      </c>
      <c r="BH56" s="108">
        <f t="shared" si="20"/>
        <v>100</v>
      </c>
      <c r="BI56" s="107">
        <v>1</v>
      </c>
      <c r="BJ56" s="292" t="s">
        <v>231</v>
      </c>
      <c r="BK56" s="110"/>
    </row>
    <row r="57" spans="1:63" ht="18" customHeight="1">
      <c r="A57" s="94">
        <v>63</v>
      </c>
      <c r="B57" s="105">
        <v>2</v>
      </c>
      <c r="C57" s="106" t="s">
        <v>67</v>
      </c>
      <c r="D57" s="107">
        <v>1</v>
      </c>
      <c r="E57" s="107">
        <v>1</v>
      </c>
      <c r="F57" s="107">
        <v>1</v>
      </c>
      <c r="G57" s="108">
        <f t="shared" si="0"/>
        <v>100</v>
      </c>
      <c r="H57" s="107">
        <v>1</v>
      </c>
      <c r="I57" s="107">
        <v>1</v>
      </c>
      <c r="J57" s="107">
        <v>1</v>
      </c>
      <c r="K57" s="108">
        <f t="shared" si="1"/>
        <v>100</v>
      </c>
      <c r="L57" s="45">
        <f t="shared" si="2"/>
        <v>100</v>
      </c>
      <c r="M57" s="107">
        <v>1</v>
      </c>
      <c r="N57" s="107">
        <v>1</v>
      </c>
      <c r="O57" s="107">
        <v>1</v>
      </c>
      <c r="P57" s="108">
        <f t="shared" si="3"/>
        <v>100</v>
      </c>
      <c r="Q57" s="107">
        <v>1</v>
      </c>
      <c r="R57" s="107">
        <v>1</v>
      </c>
      <c r="S57" s="107">
        <v>1</v>
      </c>
      <c r="T57" s="108">
        <f t="shared" si="4"/>
        <v>100</v>
      </c>
      <c r="U57" s="45">
        <f t="shared" si="5"/>
        <v>100</v>
      </c>
      <c r="V57" s="107">
        <v>1</v>
      </c>
      <c r="W57" s="107">
        <v>1</v>
      </c>
      <c r="X57" s="107">
        <v>1</v>
      </c>
      <c r="Y57" s="108">
        <f t="shared" si="6"/>
        <v>100</v>
      </c>
      <c r="Z57" s="107">
        <v>1</v>
      </c>
      <c r="AA57" s="107">
        <v>1</v>
      </c>
      <c r="AB57" s="107">
        <v>1</v>
      </c>
      <c r="AC57" s="108">
        <f t="shared" si="7"/>
        <v>100</v>
      </c>
      <c r="AD57" s="45">
        <f t="shared" si="8"/>
        <v>100</v>
      </c>
      <c r="AE57" s="107">
        <v>1</v>
      </c>
      <c r="AF57" s="107">
        <v>1</v>
      </c>
      <c r="AG57" s="107">
        <v>1</v>
      </c>
      <c r="AH57" s="108">
        <f t="shared" si="9"/>
        <v>100</v>
      </c>
      <c r="AI57" s="107">
        <v>1</v>
      </c>
      <c r="AJ57" s="107">
        <v>1</v>
      </c>
      <c r="AK57" s="107">
        <v>1</v>
      </c>
      <c r="AL57" s="108">
        <f t="shared" si="10"/>
        <v>100</v>
      </c>
      <c r="AM57" s="45">
        <f t="shared" si="11"/>
        <v>100</v>
      </c>
      <c r="AN57" s="46">
        <f t="shared" si="12"/>
        <v>100</v>
      </c>
      <c r="AO57" s="107">
        <v>1</v>
      </c>
      <c r="AP57" s="107">
        <v>1</v>
      </c>
      <c r="AQ57" s="107">
        <v>1</v>
      </c>
      <c r="AR57" s="108">
        <f t="shared" si="13"/>
        <v>100</v>
      </c>
      <c r="AS57" s="107">
        <v>1</v>
      </c>
      <c r="AT57" s="107">
        <v>1</v>
      </c>
      <c r="AU57" s="107">
        <v>1</v>
      </c>
      <c r="AV57" s="108">
        <f t="shared" si="14"/>
        <v>100</v>
      </c>
      <c r="AW57" s="45">
        <f t="shared" si="15"/>
        <v>100</v>
      </c>
      <c r="AX57" s="107">
        <v>1</v>
      </c>
      <c r="AY57" s="107">
        <v>1</v>
      </c>
      <c r="AZ57" s="107">
        <v>1</v>
      </c>
      <c r="BA57" s="108">
        <f t="shared" si="16"/>
        <v>100</v>
      </c>
      <c r="BB57" s="107">
        <v>1</v>
      </c>
      <c r="BC57" s="107">
        <v>1</v>
      </c>
      <c r="BD57" s="107">
        <v>1</v>
      </c>
      <c r="BE57" s="108">
        <f t="shared" si="17"/>
        <v>100</v>
      </c>
      <c r="BF57" s="45">
        <f t="shared" si="18"/>
        <v>100</v>
      </c>
      <c r="BG57" s="46">
        <f t="shared" si="19"/>
        <v>100</v>
      </c>
      <c r="BH57" s="108">
        <f t="shared" si="20"/>
        <v>100</v>
      </c>
      <c r="BI57" s="107">
        <v>1</v>
      </c>
      <c r="BJ57" s="293" t="s">
        <v>232</v>
      </c>
      <c r="BK57" s="110"/>
    </row>
    <row r="58" spans="1:63" ht="18" customHeight="1">
      <c r="A58" s="94">
        <v>108</v>
      </c>
      <c r="B58" s="105">
        <v>6</v>
      </c>
      <c r="C58" s="106" t="s">
        <v>78</v>
      </c>
      <c r="D58" s="107">
        <v>1</v>
      </c>
      <c r="E58" s="107">
        <v>1</v>
      </c>
      <c r="F58" s="107">
        <v>1</v>
      </c>
      <c r="G58" s="108">
        <f t="shared" si="0"/>
        <v>100</v>
      </c>
      <c r="H58" s="107">
        <v>1</v>
      </c>
      <c r="I58" s="107">
        <v>1</v>
      </c>
      <c r="J58" s="107">
        <v>1</v>
      </c>
      <c r="K58" s="108">
        <f t="shared" si="1"/>
        <v>100</v>
      </c>
      <c r="L58" s="45">
        <f t="shared" si="2"/>
        <v>100</v>
      </c>
      <c r="M58" s="107">
        <v>1</v>
      </c>
      <c r="N58" s="107">
        <v>1</v>
      </c>
      <c r="O58" s="107">
        <v>1</v>
      </c>
      <c r="P58" s="108">
        <f t="shared" si="3"/>
        <v>100</v>
      </c>
      <c r="Q58" s="107">
        <v>1</v>
      </c>
      <c r="R58" s="107">
        <v>1</v>
      </c>
      <c r="S58" s="107">
        <v>1</v>
      </c>
      <c r="T58" s="108">
        <f t="shared" si="4"/>
        <v>100</v>
      </c>
      <c r="U58" s="45">
        <f t="shared" si="5"/>
        <v>100</v>
      </c>
      <c r="V58" s="107">
        <v>1</v>
      </c>
      <c r="W58" s="107">
        <v>1</v>
      </c>
      <c r="X58" s="107">
        <v>1</v>
      </c>
      <c r="Y58" s="108">
        <f t="shared" si="6"/>
        <v>100</v>
      </c>
      <c r="Z58" s="107">
        <v>1</v>
      </c>
      <c r="AA58" s="107">
        <v>1</v>
      </c>
      <c r="AB58" s="107">
        <v>1</v>
      </c>
      <c r="AC58" s="108">
        <f t="shared" si="7"/>
        <v>100</v>
      </c>
      <c r="AD58" s="45">
        <f t="shared" si="8"/>
        <v>100</v>
      </c>
      <c r="AE58" s="107">
        <v>1</v>
      </c>
      <c r="AF58" s="107">
        <v>1</v>
      </c>
      <c r="AG58" s="107">
        <v>1</v>
      </c>
      <c r="AH58" s="108">
        <f t="shared" si="9"/>
        <v>100</v>
      </c>
      <c r="AI58" s="107">
        <v>1</v>
      </c>
      <c r="AJ58" s="107">
        <v>1</v>
      </c>
      <c r="AK58" s="107">
        <v>1</v>
      </c>
      <c r="AL58" s="108">
        <f t="shared" si="10"/>
        <v>100</v>
      </c>
      <c r="AM58" s="45">
        <f t="shared" si="11"/>
        <v>100</v>
      </c>
      <c r="AN58" s="46">
        <f t="shared" si="12"/>
        <v>100</v>
      </c>
      <c r="AO58" s="107">
        <v>1</v>
      </c>
      <c r="AP58" s="107">
        <v>1</v>
      </c>
      <c r="AQ58" s="107">
        <v>1</v>
      </c>
      <c r="AR58" s="108">
        <f t="shared" si="13"/>
        <v>100</v>
      </c>
      <c r="AS58" s="107">
        <v>1</v>
      </c>
      <c r="AT58" s="107">
        <v>1</v>
      </c>
      <c r="AU58" s="107">
        <v>1</v>
      </c>
      <c r="AV58" s="108">
        <f t="shared" si="14"/>
        <v>100</v>
      </c>
      <c r="AW58" s="45">
        <f t="shared" si="15"/>
        <v>100</v>
      </c>
      <c r="AX58" s="107">
        <v>1</v>
      </c>
      <c r="AY58" s="107">
        <v>1</v>
      </c>
      <c r="AZ58" s="107">
        <v>1</v>
      </c>
      <c r="BA58" s="108">
        <f t="shared" si="16"/>
        <v>100</v>
      </c>
      <c r="BB58" s="107">
        <v>1</v>
      </c>
      <c r="BC58" s="107">
        <v>1</v>
      </c>
      <c r="BD58" s="107">
        <v>1</v>
      </c>
      <c r="BE58" s="108">
        <f t="shared" si="17"/>
        <v>100</v>
      </c>
      <c r="BF58" s="45">
        <f t="shared" si="18"/>
        <v>100</v>
      </c>
      <c r="BG58" s="46">
        <f t="shared" si="19"/>
        <v>100</v>
      </c>
      <c r="BH58" s="108">
        <f t="shared" si="20"/>
        <v>100</v>
      </c>
      <c r="BI58" s="107">
        <v>1</v>
      </c>
      <c r="BJ58" s="292" t="s">
        <v>231</v>
      </c>
      <c r="BK58" s="110"/>
    </row>
    <row r="59" spans="1:63" ht="18" customHeight="1">
      <c r="A59" s="94">
        <v>64</v>
      </c>
      <c r="B59" s="105">
        <v>2</v>
      </c>
      <c r="C59" s="106" t="s">
        <v>104</v>
      </c>
      <c r="D59" s="107">
        <v>1</v>
      </c>
      <c r="E59" s="107">
        <v>1</v>
      </c>
      <c r="F59" s="107">
        <v>1</v>
      </c>
      <c r="G59" s="108">
        <f t="shared" si="0"/>
        <v>100</v>
      </c>
      <c r="H59" s="107">
        <v>1</v>
      </c>
      <c r="I59" s="107">
        <v>1</v>
      </c>
      <c r="J59" s="107">
        <v>1</v>
      </c>
      <c r="K59" s="108">
        <f t="shared" si="1"/>
        <v>100</v>
      </c>
      <c r="L59" s="45">
        <f t="shared" si="2"/>
        <v>100</v>
      </c>
      <c r="M59" s="107">
        <v>1</v>
      </c>
      <c r="N59" s="107">
        <v>1</v>
      </c>
      <c r="O59" s="107">
        <v>1</v>
      </c>
      <c r="P59" s="108">
        <f t="shared" si="3"/>
        <v>100</v>
      </c>
      <c r="Q59" s="107">
        <v>1</v>
      </c>
      <c r="R59" s="107">
        <v>1</v>
      </c>
      <c r="S59" s="107">
        <v>1</v>
      </c>
      <c r="T59" s="108">
        <f t="shared" si="4"/>
        <v>100</v>
      </c>
      <c r="U59" s="45">
        <f t="shared" si="5"/>
        <v>100</v>
      </c>
      <c r="V59" s="107">
        <v>1</v>
      </c>
      <c r="W59" s="107">
        <v>1</v>
      </c>
      <c r="X59" s="107">
        <v>1</v>
      </c>
      <c r="Y59" s="108">
        <f t="shared" si="6"/>
        <v>100</v>
      </c>
      <c r="Z59" s="107">
        <v>1</v>
      </c>
      <c r="AA59" s="107">
        <v>1</v>
      </c>
      <c r="AB59" s="107">
        <v>1</v>
      </c>
      <c r="AC59" s="108">
        <f t="shared" si="7"/>
        <v>100</v>
      </c>
      <c r="AD59" s="45">
        <f t="shared" si="8"/>
        <v>100</v>
      </c>
      <c r="AE59" s="107">
        <v>1</v>
      </c>
      <c r="AF59" s="107">
        <v>1</v>
      </c>
      <c r="AG59" s="107">
        <v>1</v>
      </c>
      <c r="AH59" s="108">
        <f t="shared" si="9"/>
        <v>100</v>
      </c>
      <c r="AI59" s="107">
        <v>1</v>
      </c>
      <c r="AJ59" s="107">
        <v>1</v>
      </c>
      <c r="AK59" s="107">
        <v>1</v>
      </c>
      <c r="AL59" s="108">
        <f t="shared" si="10"/>
        <v>100</v>
      </c>
      <c r="AM59" s="45">
        <f t="shared" si="11"/>
        <v>100</v>
      </c>
      <c r="AN59" s="46">
        <f t="shared" si="12"/>
        <v>100</v>
      </c>
      <c r="AO59" s="107">
        <v>1</v>
      </c>
      <c r="AP59" s="107">
        <v>1</v>
      </c>
      <c r="AQ59" s="107">
        <v>1</v>
      </c>
      <c r="AR59" s="108">
        <f t="shared" si="13"/>
        <v>100</v>
      </c>
      <c r="AS59" s="107">
        <v>1</v>
      </c>
      <c r="AT59" s="107">
        <v>1</v>
      </c>
      <c r="AU59" s="107">
        <v>1</v>
      </c>
      <c r="AV59" s="108">
        <f t="shared" si="14"/>
        <v>100</v>
      </c>
      <c r="AW59" s="45">
        <f t="shared" si="15"/>
        <v>100</v>
      </c>
      <c r="AX59" s="107">
        <v>1</v>
      </c>
      <c r="AY59" s="107">
        <v>1</v>
      </c>
      <c r="AZ59" s="107">
        <v>1</v>
      </c>
      <c r="BA59" s="108">
        <f t="shared" si="16"/>
        <v>100</v>
      </c>
      <c r="BB59" s="107">
        <v>1</v>
      </c>
      <c r="BC59" s="107">
        <v>1</v>
      </c>
      <c r="BD59" s="107">
        <v>1</v>
      </c>
      <c r="BE59" s="108">
        <f t="shared" si="17"/>
        <v>100</v>
      </c>
      <c r="BF59" s="45">
        <f t="shared" si="18"/>
        <v>100</v>
      </c>
      <c r="BG59" s="46">
        <f t="shared" si="19"/>
        <v>100</v>
      </c>
      <c r="BH59" s="108">
        <f t="shared" si="20"/>
        <v>100</v>
      </c>
      <c r="BI59" s="107">
        <v>1</v>
      </c>
      <c r="BJ59" s="292" t="s">
        <v>231</v>
      </c>
      <c r="BK59" s="110"/>
    </row>
    <row r="60" spans="1:63" ht="18" customHeight="1">
      <c r="A60" s="94">
        <v>66</v>
      </c>
      <c r="B60" s="105">
        <v>2</v>
      </c>
      <c r="C60" s="106" t="s">
        <v>106</v>
      </c>
      <c r="D60" s="107">
        <v>1</v>
      </c>
      <c r="E60" s="107">
        <v>1</v>
      </c>
      <c r="F60" s="107">
        <v>1</v>
      </c>
      <c r="G60" s="108">
        <f t="shared" si="0"/>
        <v>100</v>
      </c>
      <c r="H60" s="107">
        <v>1</v>
      </c>
      <c r="I60" s="107">
        <v>1</v>
      </c>
      <c r="J60" s="107">
        <v>1</v>
      </c>
      <c r="K60" s="108">
        <f t="shared" si="1"/>
        <v>100</v>
      </c>
      <c r="L60" s="45">
        <f t="shared" si="2"/>
        <v>100</v>
      </c>
      <c r="M60" s="107">
        <v>1</v>
      </c>
      <c r="N60" s="107">
        <v>1</v>
      </c>
      <c r="O60" s="107">
        <v>1</v>
      </c>
      <c r="P60" s="108">
        <f t="shared" si="3"/>
        <v>100</v>
      </c>
      <c r="Q60" s="107">
        <v>1</v>
      </c>
      <c r="R60" s="107">
        <v>1</v>
      </c>
      <c r="S60" s="107">
        <v>1</v>
      </c>
      <c r="T60" s="108">
        <f t="shared" si="4"/>
        <v>100</v>
      </c>
      <c r="U60" s="45">
        <f t="shared" si="5"/>
        <v>100</v>
      </c>
      <c r="V60" s="107">
        <v>1</v>
      </c>
      <c r="W60" s="107">
        <v>1</v>
      </c>
      <c r="X60" s="107">
        <v>1</v>
      </c>
      <c r="Y60" s="108">
        <f t="shared" si="6"/>
        <v>100</v>
      </c>
      <c r="Z60" s="107">
        <v>1</v>
      </c>
      <c r="AA60" s="107">
        <v>1</v>
      </c>
      <c r="AB60" s="107">
        <v>1</v>
      </c>
      <c r="AC60" s="108">
        <f t="shared" si="7"/>
        <v>100</v>
      </c>
      <c r="AD60" s="45">
        <f t="shared" si="8"/>
        <v>100</v>
      </c>
      <c r="AE60" s="107">
        <v>1</v>
      </c>
      <c r="AF60" s="107">
        <v>1</v>
      </c>
      <c r="AG60" s="107">
        <v>1</v>
      </c>
      <c r="AH60" s="108">
        <f t="shared" si="9"/>
        <v>100</v>
      </c>
      <c r="AI60" s="107">
        <v>1</v>
      </c>
      <c r="AJ60" s="107">
        <v>1</v>
      </c>
      <c r="AK60" s="107">
        <v>1</v>
      </c>
      <c r="AL60" s="108">
        <f t="shared" si="10"/>
        <v>100</v>
      </c>
      <c r="AM60" s="45">
        <f t="shared" si="11"/>
        <v>100</v>
      </c>
      <c r="AN60" s="46">
        <f t="shared" si="12"/>
        <v>100</v>
      </c>
      <c r="AO60" s="107">
        <v>1</v>
      </c>
      <c r="AP60" s="107">
        <v>1</v>
      </c>
      <c r="AQ60" s="107">
        <v>1</v>
      </c>
      <c r="AR60" s="108">
        <f t="shared" si="13"/>
        <v>100</v>
      </c>
      <c r="AS60" s="107">
        <v>1</v>
      </c>
      <c r="AT60" s="107">
        <v>1</v>
      </c>
      <c r="AU60" s="107">
        <v>1</v>
      </c>
      <c r="AV60" s="108">
        <f t="shared" si="14"/>
        <v>100</v>
      </c>
      <c r="AW60" s="45">
        <f t="shared" si="15"/>
        <v>100</v>
      </c>
      <c r="AX60" s="107">
        <v>1</v>
      </c>
      <c r="AY60" s="107">
        <v>1</v>
      </c>
      <c r="AZ60" s="107">
        <v>1</v>
      </c>
      <c r="BA60" s="108">
        <f t="shared" si="16"/>
        <v>100</v>
      </c>
      <c r="BB60" s="107">
        <v>1</v>
      </c>
      <c r="BC60" s="107">
        <v>1</v>
      </c>
      <c r="BD60" s="107">
        <v>1</v>
      </c>
      <c r="BE60" s="108">
        <f t="shared" si="17"/>
        <v>100</v>
      </c>
      <c r="BF60" s="45">
        <f t="shared" si="18"/>
        <v>100</v>
      </c>
      <c r="BG60" s="46">
        <f t="shared" si="19"/>
        <v>100</v>
      </c>
      <c r="BH60" s="108">
        <f t="shared" si="20"/>
        <v>100</v>
      </c>
      <c r="BI60" s="107">
        <v>1</v>
      </c>
      <c r="BJ60" s="293" t="s">
        <v>232</v>
      </c>
      <c r="BK60" s="110"/>
    </row>
    <row r="61" spans="1:63" ht="18" customHeight="1">
      <c r="A61" s="94">
        <v>67</v>
      </c>
      <c r="B61" s="105">
        <v>2</v>
      </c>
      <c r="C61" s="106" t="s">
        <v>121</v>
      </c>
      <c r="D61" s="107">
        <v>1</v>
      </c>
      <c r="E61" s="107">
        <v>1</v>
      </c>
      <c r="F61" s="107">
        <v>1</v>
      </c>
      <c r="G61" s="108">
        <f t="shared" si="0"/>
        <v>100</v>
      </c>
      <c r="H61" s="107">
        <v>1</v>
      </c>
      <c r="I61" s="107">
        <v>1</v>
      </c>
      <c r="J61" s="107">
        <v>1</v>
      </c>
      <c r="K61" s="108">
        <f t="shared" si="1"/>
        <v>100</v>
      </c>
      <c r="L61" s="45">
        <f t="shared" si="2"/>
        <v>100</v>
      </c>
      <c r="M61" s="107">
        <v>1</v>
      </c>
      <c r="N61" s="107">
        <v>1</v>
      </c>
      <c r="O61" s="107">
        <v>1</v>
      </c>
      <c r="P61" s="108">
        <f t="shared" si="3"/>
        <v>100</v>
      </c>
      <c r="Q61" s="107">
        <v>1</v>
      </c>
      <c r="R61" s="107">
        <v>1</v>
      </c>
      <c r="S61" s="107">
        <v>1</v>
      </c>
      <c r="T61" s="108">
        <f t="shared" si="4"/>
        <v>100</v>
      </c>
      <c r="U61" s="45">
        <f t="shared" si="5"/>
        <v>100</v>
      </c>
      <c r="V61" s="107">
        <v>1</v>
      </c>
      <c r="W61" s="107">
        <v>1</v>
      </c>
      <c r="X61" s="107">
        <v>1</v>
      </c>
      <c r="Y61" s="108">
        <f t="shared" si="6"/>
        <v>100</v>
      </c>
      <c r="Z61" s="107">
        <v>1</v>
      </c>
      <c r="AA61" s="107">
        <v>1</v>
      </c>
      <c r="AB61" s="107">
        <v>1</v>
      </c>
      <c r="AC61" s="108">
        <f t="shared" si="7"/>
        <v>100</v>
      </c>
      <c r="AD61" s="45">
        <f t="shared" si="8"/>
        <v>100</v>
      </c>
      <c r="AE61" s="107">
        <v>1</v>
      </c>
      <c r="AF61" s="107">
        <v>1</v>
      </c>
      <c r="AG61" s="107">
        <v>1</v>
      </c>
      <c r="AH61" s="108">
        <f t="shared" si="9"/>
        <v>100</v>
      </c>
      <c r="AI61" s="107">
        <v>1</v>
      </c>
      <c r="AJ61" s="107">
        <v>1</v>
      </c>
      <c r="AK61" s="107">
        <v>1</v>
      </c>
      <c r="AL61" s="108">
        <f t="shared" si="10"/>
        <v>100</v>
      </c>
      <c r="AM61" s="45">
        <f t="shared" si="11"/>
        <v>100</v>
      </c>
      <c r="AN61" s="46">
        <f t="shared" si="12"/>
        <v>100</v>
      </c>
      <c r="AO61" s="107">
        <v>1</v>
      </c>
      <c r="AP61" s="107">
        <v>1</v>
      </c>
      <c r="AQ61" s="107">
        <v>1</v>
      </c>
      <c r="AR61" s="108">
        <f t="shared" si="13"/>
        <v>100</v>
      </c>
      <c r="AS61" s="107">
        <v>1</v>
      </c>
      <c r="AT61" s="107">
        <v>1</v>
      </c>
      <c r="AU61" s="107">
        <v>1</v>
      </c>
      <c r="AV61" s="108">
        <f t="shared" si="14"/>
        <v>100</v>
      </c>
      <c r="AW61" s="45">
        <f t="shared" si="15"/>
        <v>100</v>
      </c>
      <c r="AX61" s="107">
        <v>1</v>
      </c>
      <c r="AY61" s="107">
        <v>1</v>
      </c>
      <c r="AZ61" s="107">
        <v>1</v>
      </c>
      <c r="BA61" s="108">
        <f t="shared" si="16"/>
        <v>100</v>
      </c>
      <c r="BB61" s="107">
        <v>1</v>
      </c>
      <c r="BC61" s="107">
        <v>1</v>
      </c>
      <c r="BD61" s="107">
        <v>1</v>
      </c>
      <c r="BE61" s="108">
        <f t="shared" si="17"/>
        <v>100</v>
      </c>
      <c r="BF61" s="45">
        <f t="shared" si="18"/>
        <v>100</v>
      </c>
      <c r="BG61" s="46">
        <f t="shared" si="19"/>
        <v>100</v>
      </c>
      <c r="BH61" s="108">
        <f t="shared" si="20"/>
        <v>100</v>
      </c>
      <c r="BI61" s="107">
        <v>1</v>
      </c>
      <c r="BJ61" s="293" t="s">
        <v>232</v>
      </c>
      <c r="BK61" s="110"/>
    </row>
    <row r="62" spans="1:63" ht="18" customHeight="1">
      <c r="A62" s="94">
        <v>68</v>
      </c>
      <c r="B62" s="105">
        <v>2</v>
      </c>
      <c r="C62" s="106" t="s">
        <v>84</v>
      </c>
      <c r="D62" s="107">
        <v>1</v>
      </c>
      <c r="E62" s="107">
        <v>1</v>
      </c>
      <c r="F62" s="107">
        <v>1</v>
      </c>
      <c r="G62" s="108">
        <f t="shared" si="0"/>
        <v>100</v>
      </c>
      <c r="H62" s="107">
        <v>1</v>
      </c>
      <c r="I62" s="107">
        <v>1</v>
      </c>
      <c r="J62" s="107">
        <v>1</v>
      </c>
      <c r="K62" s="108">
        <f t="shared" si="1"/>
        <v>100</v>
      </c>
      <c r="L62" s="45">
        <f t="shared" si="2"/>
        <v>100</v>
      </c>
      <c r="M62" s="107">
        <v>1</v>
      </c>
      <c r="N62" s="107">
        <v>1</v>
      </c>
      <c r="O62" s="107">
        <v>1</v>
      </c>
      <c r="P62" s="108">
        <f t="shared" si="3"/>
        <v>100</v>
      </c>
      <c r="Q62" s="107">
        <v>1</v>
      </c>
      <c r="R62" s="107">
        <v>1</v>
      </c>
      <c r="S62" s="107">
        <v>1</v>
      </c>
      <c r="T62" s="108">
        <f t="shared" si="4"/>
        <v>100</v>
      </c>
      <c r="U62" s="45">
        <f t="shared" si="5"/>
        <v>100</v>
      </c>
      <c r="V62" s="107">
        <v>1</v>
      </c>
      <c r="W62" s="107">
        <v>1</v>
      </c>
      <c r="X62" s="107">
        <v>1</v>
      </c>
      <c r="Y62" s="108">
        <f t="shared" si="6"/>
        <v>100</v>
      </c>
      <c r="Z62" s="107">
        <v>1</v>
      </c>
      <c r="AA62" s="107">
        <v>1</v>
      </c>
      <c r="AB62" s="107">
        <v>1</v>
      </c>
      <c r="AC62" s="108">
        <f t="shared" si="7"/>
        <v>100</v>
      </c>
      <c r="AD62" s="45">
        <f t="shared" si="8"/>
        <v>100</v>
      </c>
      <c r="AE62" s="107">
        <v>1</v>
      </c>
      <c r="AF62" s="107">
        <v>1</v>
      </c>
      <c r="AG62" s="107">
        <v>1</v>
      </c>
      <c r="AH62" s="108">
        <f t="shared" si="9"/>
        <v>100</v>
      </c>
      <c r="AI62" s="107">
        <v>1</v>
      </c>
      <c r="AJ62" s="107">
        <v>1</v>
      </c>
      <c r="AK62" s="107">
        <v>1</v>
      </c>
      <c r="AL62" s="108">
        <f t="shared" si="10"/>
        <v>100</v>
      </c>
      <c r="AM62" s="45">
        <f t="shared" si="11"/>
        <v>100</v>
      </c>
      <c r="AN62" s="46">
        <f t="shared" si="12"/>
        <v>100</v>
      </c>
      <c r="AO62" s="107">
        <v>1</v>
      </c>
      <c r="AP62" s="107">
        <v>1</v>
      </c>
      <c r="AQ62" s="107">
        <v>1</v>
      </c>
      <c r="AR62" s="108">
        <f t="shared" si="13"/>
        <v>100</v>
      </c>
      <c r="AS62" s="107">
        <v>1</v>
      </c>
      <c r="AT62" s="107">
        <v>1</v>
      </c>
      <c r="AU62" s="107">
        <v>1</v>
      </c>
      <c r="AV62" s="108">
        <f t="shared" si="14"/>
        <v>100</v>
      </c>
      <c r="AW62" s="45">
        <f t="shared" si="15"/>
        <v>100</v>
      </c>
      <c r="AX62" s="107">
        <v>1</v>
      </c>
      <c r="AY62" s="107">
        <v>1</v>
      </c>
      <c r="AZ62" s="107">
        <v>1</v>
      </c>
      <c r="BA62" s="108">
        <f t="shared" si="16"/>
        <v>100</v>
      </c>
      <c r="BB62" s="107">
        <v>1</v>
      </c>
      <c r="BC62" s="107">
        <v>1</v>
      </c>
      <c r="BD62" s="107">
        <v>1</v>
      </c>
      <c r="BE62" s="108">
        <f t="shared" si="17"/>
        <v>100</v>
      </c>
      <c r="BF62" s="45">
        <f t="shared" si="18"/>
        <v>100</v>
      </c>
      <c r="BG62" s="46">
        <f t="shared" si="19"/>
        <v>100</v>
      </c>
      <c r="BH62" s="108">
        <f t="shared" si="20"/>
        <v>100</v>
      </c>
      <c r="BI62" s="107">
        <v>1</v>
      </c>
      <c r="BJ62" s="292" t="s">
        <v>231</v>
      </c>
      <c r="BK62" s="110"/>
    </row>
    <row r="63" spans="1:63" ht="18" customHeight="1">
      <c r="A63" s="94">
        <v>3</v>
      </c>
      <c r="B63" s="105">
        <v>1</v>
      </c>
      <c r="C63" s="106" t="s">
        <v>51</v>
      </c>
      <c r="D63" s="107">
        <v>1</v>
      </c>
      <c r="E63" s="107">
        <v>1</v>
      </c>
      <c r="F63" s="107">
        <v>1</v>
      </c>
      <c r="G63" s="108">
        <f t="shared" si="0"/>
        <v>100</v>
      </c>
      <c r="H63" s="107">
        <v>1</v>
      </c>
      <c r="I63" s="107">
        <v>1</v>
      </c>
      <c r="J63" s="107">
        <v>1</v>
      </c>
      <c r="K63" s="108">
        <f t="shared" si="1"/>
        <v>100</v>
      </c>
      <c r="L63" s="45">
        <f t="shared" si="2"/>
        <v>100</v>
      </c>
      <c r="M63" s="107">
        <v>1</v>
      </c>
      <c r="N63" s="107">
        <v>1</v>
      </c>
      <c r="O63" s="107">
        <v>1</v>
      </c>
      <c r="P63" s="108">
        <f t="shared" si="3"/>
        <v>100</v>
      </c>
      <c r="Q63" s="107">
        <v>1</v>
      </c>
      <c r="R63" s="107">
        <v>1</v>
      </c>
      <c r="S63" s="107">
        <v>1</v>
      </c>
      <c r="T63" s="108">
        <f t="shared" si="4"/>
        <v>100</v>
      </c>
      <c r="U63" s="45">
        <f t="shared" si="5"/>
        <v>100</v>
      </c>
      <c r="V63" s="107">
        <v>1</v>
      </c>
      <c r="W63" s="107">
        <v>1</v>
      </c>
      <c r="X63" s="107">
        <v>1</v>
      </c>
      <c r="Y63" s="108">
        <f t="shared" si="6"/>
        <v>100</v>
      </c>
      <c r="Z63" s="107">
        <v>1</v>
      </c>
      <c r="AA63" s="107">
        <v>1</v>
      </c>
      <c r="AB63" s="107">
        <v>1</v>
      </c>
      <c r="AC63" s="108">
        <f t="shared" si="7"/>
        <v>100</v>
      </c>
      <c r="AD63" s="45">
        <f t="shared" si="8"/>
        <v>100</v>
      </c>
      <c r="AE63" s="107">
        <v>1</v>
      </c>
      <c r="AF63" s="107">
        <v>1</v>
      </c>
      <c r="AG63" s="107">
        <v>1</v>
      </c>
      <c r="AH63" s="108">
        <f t="shared" si="9"/>
        <v>100</v>
      </c>
      <c r="AI63" s="107">
        <v>1</v>
      </c>
      <c r="AJ63" s="107">
        <v>1</v>
      </c>
      <c r="AK63" s="107">
        <v>1</v>
      </c>
      <c r="AL63" s="108">
        <f t="shared" si="10"/>
        <v>100</v>
      </c>
      <c r="AM63" s="45">
        <f t="shared" si="11"/>
        <v>100</v>
      </c>
      <c r="AN63" s="46">
        <f t="shared" si="12"/>
        <v>100</v>
      </c>
      <c r="AO63" s="107">
        <v>1</v>
      </c>
      <c r="AP63" s="107">
        <v>1</v>
      </c>
      <c r="AQ63" s="107">
        <v>1</v>
      </c>
      <c r="AR63" s="108">
        <f t="shared" si="13"/>
        <v>100</v>
      </c>
      <c r="AS63" s="107">
        <v>1</v>
      </c>
      <c r="AT63" s="107">
        <v>1</v>
      </c>
      <c r="AU63" s="107">
        <v>1</v>
      </c>
      <c r="AV63" s="108">
        <f t="shared" si="14"/>
        <v>100</v>
      </c>
      <c r="AW63" s="45">
        <f t="shared" si="15"/>
        <v>100</v>
      </c>
      <c r="AX63" s="107">
        <v>1</v>
      </c>
      <c r="AY63" s="107">
        <v>1</v>
      </c>
      <c r="AZ63" s="107">
        <v>1</v>
      </c>
      <c r="BA63" s="108">
        <f t="shared" si="16"/>
        <v>100</v>
      </c>
      <c r="BB63" s="107">
        <v>1</v>
      </c>
      <c r="BC63" s="107">
        <v>1</v>
      </c>
      <c r="BD63" s="107">
        <v>1</v>
      </c>
      <c r="BE63" s="108">
        <f t="shared" si="17"/>
        <v>100</v>
      </c>
      <c r="BF63" s="45">
        <f t="shared" si="18"/>
        <v>100</v>
      </c>
      <c r="BG63" s="46">
        <f t="shared" si="19"/>
        <v>100</v>
      </c>
      <c r="BH63" s="108">
        <f t="shared" si="20"/>
        <v>100</v>
      </c>
      <c r="BI63" s="107">
        <v>1</v>
      </c>
      <c r="BJ63" s="292" t="s">
        <v>231</v>
      </c>
      <c r="BK63" s="110"/>
    </row>
    <row r="64" spans="1:63" ht="18" customHeight="1">
      <c r="A64" s="94">
        <v>69</v>
      </c>
      <c r="B64" s="105">
        <v>2</v>
      </c>
      <c r="C64" s="106" t="s">
        <v>68</v>
      </c>
      <c r="D64" s="107">
        <v>1</v>
      </c>
      <c r="E64" s="107">
        <v>1</v>
      </c>
      <c r="F64" s="107">
        <v>1</v>
      </c>
      <c r="G64" s="108">
        <f t="shared" si="0"/>
        <v>100</v>
      </c>
      <c r="H64" s="107">
        <v>1</v>
      </c>
      <c r="I64" s="107">
        <v>1</v>
      </c>
      <c r="J64" s="107">
        <v>1</v>
      </c>
      <c r="K64" s="108">
        <f t="shared" si="1"/>
        <v>100</v>
      </c>
      <c r="L64" s="45">
        <f t="shared" si="2"/>
        <v>100</v>
      </c>
      <c r="M64" s="107">
        <v>1</v>
      </c>
      <c r="N64" s="107">
        <v>1</v>
      </c>
      <c r="O64" s="107">
        <v>1</v>
      </c>
      <c r="P64" s="108">
        <f t="shared" si="3"/>
        <v>100</v>
      </c>
      <c r="Q64" s="107">
        <v>1</v>
      </c>
      <c r="R64" s="107">
        <v>1</v>
      </c>
      <c r="S64" s="107">
        <v>1</v>
      </c>
      <c r="T64" s="108">
        <f t="shared" si="4"/>
        <v>100</v>
      </c>
      <c r="U64" s="45">
        <f t="shared" si="5"/>
        <v>100</v>
      </c>
      <c r="V64" s="107">
        <v>1</v>
      </c>
      <c r="W64" s="107">
        <v>1</v>
      </c>
      <c r="X64" s="107">
        <v>1</v>
      </c>
      <c r="Y64" s="108">
        <f t="shared" si="6"/>
        <v>100</v>
      </c>
      <c r="Z64" s="107">
        <v>1</v>
      </c>
      <c r="AA64" s="107">
        <v>1</v>
      </c>
      <c r="AB64" s="107">
        <v>1</v>
      </c>
      <c r="AC64" s="108">
        <f t="shared" si="7"/>
        <v>100</v>
      </c>
      <c r="AD64" s="45">
        <f t="shared" si="8"/>
        <v>100</v>
      </c>
      <c r="AE64" s="107">
        <v>1</v>
      </c>
      <c r="AF64" s="107">
        <v>1</v>
      </c>
      <c r="AG64" s="107">
        <v>1</v>
      </c>
      <c r="AH64" s="108">
        <f t="shared" si="9"/>
        <v>100</v>
      </c>
      <c r="AI64" s="107">
        <v>1</v>
      </c>
      <c r="AJ64" s="107">
        <v>1</v>
      </c>
      <c r="AK64" s="107">
        <v>1</v>
      </c>
      <c r="AL64" s="108">
        <f t="shared" si="10"/>
        <v>100</v>
      </c>
      <c r="AM64" s="45">
        <f t="shared" si="11"/>
        <v>100</v>
      </c>
      <c r="AN64" s="46">
        <f t="shared" si="12"/>
        <v>100</v>
      </c>
      <c r="AO64" s="107">
        <v>1</v>
      </c>
      <c r="AP64" s="107">
        <v>1</v>
      </c>
      <c r="AQ64" s="107">
        <v>1</v>
      </c>
      <c r="AR64" s="108">
        <f t="shared" si="13"/>
        <v>100</v>
      </c>
      <c r="AS64" s="107">
        <v>1</v>
      </c>
      <c r="AT64" s="107">
        <v>1</v>
      </c>
      <c r="AU64" s="107">
        <v>1</v>
      </c>
      <c r="AV64" s="108">
        <f t="shared" si="14"/>
        <v>100</v>
      </c>
      <c r="AW64" s="45">
        <f t="shared" si="15"/>
        <v>100</v>
      </c>
      <c r="AX64" s="107">
        <v>1</v>
      </c>
      <c r="AY64" s="107">
        <v>1</v>
      </c>
      <c r="AZ64" s="107">
        <v>1</v>
      </c>
      <c r="BA64" s="108">
        <f t="shared" si="16"/>
        <v>100</v>
      </c>
      <c r="BB64" s="107">
        <v>1</v>
      </c>
      <c r="BC64" s="107">
        <v>1</v>
      </c>
      <c r="BD64" s="107">
        <v>1</v>
      </c>
      <c r="BE64" s="108">
        <f t="shared" si="17"/>
        <v>100</v>
      </c>
      <c r="BF64" s="45">
        <f t="shared" si="18"/>
        <v>100</v>
      </c>
      <c r="BG64" s="46">
        <f t="shared" si="19"/>
        <v>100</v>
      </c>
      <c r="BH64" s="108">
        <f t="shared" si="20"/>
        <v>100</v>
      </c>
      <c r="BI64" s="107">
        <v>1</v>
      </c>
      <c r="BJ64" s="292" t="s">
        <v>231</v>
      </c>
      <c r="BK64" s="110"/>
    </row>
    <row r="65" spans="1:63" ht="18" customHeight="1">
      <c r="A65" s="94">
        <v>109</v>
      </c>
      <c r="B65" s="105">
        <v>6</v>
      </c>
      <c r="C65" s="106" t="s">
        <v>79</v>
      </c>
      <c r="D65" s="107">
        <v>1</v>
      </c>
      <c r="E65" s="107">
        <v>1</v>
      </c>
      <c r="F65" s="107">
        <v>1</v>
      </c>
      <c r="G65" s="108">
        <f t="shared" si="0"/>
        <v>100</v>
      </c>
      <c r="H65" s="107">
        <v>1</v>
      </c>
      <c r="I65" s="107">
        <v>1</v>
      </c>
      <c r="J65" s="107">
        <v>1</v>
      </c>
      <c r="K65" s="108">
        <f t="shared" si="1"/>
        <v>100</v>
      </c>
      <c r="L65" s="45">
        <f t="shared" si="2"/>
        <v>100</v>
      </c>
      <c r="M65" s="107">
        <v>1</v>
      </c>
      <c r="N65" s="107">
        <v>1</v>
      </c>
      <c r="O65" s="107">
        <v>1</v>
      </c>
      <c r="P65" s="108">
        <f t="shared" si="3"/>
        <v>100</v>
      </c>
      <c r="Q65" s="107">
        <v>1</v>
      </c>
      <c r="R65" s="107">
        <v>1</v>
      </c>
      <c r="S65" s="107">
        <v>1</v>
      </c>
      <c r="T65" s="108">
        <f t="shared" si="4"/>
        <v>100</v>
      </c>
      <c r="U65" s="45">
        <f t="shared" si="5"/>
        <v>100</v>
      </c>
      <c r="V65" s="107">
        <v>1</v>
      </c>
      <c r="W65" s="107">
        <v>1</v>
      </c>
      <c r="X65" s="107">
        <v>1</v>
      </c>
      <c r="Y65" s="108">
        <f t="shared" si="6"/>
        <v>100</v>
      </c>
      <c r="Z65" s="107">
        <v>1</v>
      </c>
      <c r="AA65" s="107">
        <v>1</v>
      </c>
      <c r="AB65" s="107">
        <v>1</v>
      </c>
      <c r="AC65" s="108">
        <f t="shared" si="7"/>
        <v>100</v>
      </c>
      <c r="AD65" s="45">
        <f t="shared" si="8"/>
        <v>100</v>
      </c>
      <c r="AE65" s="107">
        <v>1</v>
      </c>
      <c r="AF65" s="107">
        <v>1</v>
      </c>
      <c r="AG65" s="107">
        <v>1</v>
      </c>
      <c r="AH65" s="108">
        <f t="shared" si="9"/>
        <v>100</v>
      </c>
      <c r="AI65" s="107">
        <v>1</v>
      </c>
      <c r="AJ65" s="107">
        <v>1</v>
      </c>
      <c r="AK65" s="107">
        <v>1</v>
      </c>
      <c r="AL65" s="108">
        <f t="shared" si="10"/>
        <v>100</v>
      </c>
      <c r="AM65" s="45">
        <f t="shared" si="11"/>
        <v>100</v>
      </c>
      <c r="AN65" s="46">
        <f t="shared" si="12"/>
        <v>100</v>
      </c>
      <c r="AO65" s="107">
        <v>1</v>
      </c>
      <c r="AP65" s="107">
        <v>1</v>
      </c>
      <c r="AQ65" s="107">
        <v>1</v>
      </c>
      <c r="AR65" s="108">
        <f t="shared" si="13"/>
        <v>100</v>
      </c>
      <c r="AS65" s="107">
        <v>1</v>
      </c>
      <c r="AT65" s="107">
        <v>1</v>
      </c>
      <c r="AU65" s="107">
        <v>1</v>
      </c>
      <c r="AV65" s="108">
        <f t="shared" si="14"/>
        <v>100</v>
      </c>
      <c r="AW65" s="45">
        <f t="shared" si="15"/>
        <v>100</v>
      </c>
      <c r="AX65" s="107">
        <v>1</v>
      </c>
      <c r="AY65" s="107">
        <v>1</v>
      </c>
      <c r="AZ65" s="107">
        <v>1</v>
      </c>
      <c r="BA65" s="108">
        <f t="shared" si="16"/>
        <v>100</v>
      </c>
      <c r="BB65" s="107">
        <v>1</v>
      </c>
      <c r="BC65" s="107">
        <v>1</v>
      </c>
      <c r="BD65" s="107">
        <v>1</v>
      </c>
      <c r="BE65" s="108">
        <f t="shared" si="17"/>
        <v>100</v>
      </c>
      <c r="BF65" s="45">
        <f t="shared" si="18"/>
        <v>100</v>
      </c>
      <c r="BG65" s="46">
        <f t="shared" si="19"/>
        <v>100</v>
      </c>
      <c r="BH65" s="108">
        <f t="shared" si="20"/>
        <v>100</v>
      </c>
      <c r="BI65" s="107">
        <v>1</v>
      </c>
      <c r="BJ65" s="292" t="s">
        <v>231</v>
      </c>
      <c r="BK65" s="110"/>
    </row>
    <row r="66" spans="1:63" ht="18" customHeight="1">
      <c r="A66" s="94">
        <v>70</v>
      </c>
      <c r="B66" s="105">
        <v>2</v>
      </c>
      <c r="C66" s="106" t="s">
        <v>122</v>
      </c>
      <c r="D66" s="107">
        <v>1</v>
      </c>
      <c r="E66" s="107">
        <v>1</v>
      </c>
      <c r="F66" s="107">
        <v>1</v>
      </c>
      <c r="G66" s="108">
        <f t="shared" si="0"/>
        <v>100</v>
      </c>
      <c r="H66" s="107">
        <v>1</v>
      </c>
      <c r="I66" s="107">
        <v>1</v>
      </c>
      <c r="J66" s="107">
        <v>1</v>
      </c>
      <c r="K66" s="108">
        <f t="shared" si="1"/>
        <v>100</v>
      </c>
      <c r="L66" s="45">
        <f t="shared" si="2"/>
        <v>100</v>
      </c>
      <c r="M66" s="107">
        <v>1</v>
      </c>
      <c r="N66" s="107">
        <v>1</v>
      </c>
      <c r="O66" s="107">
        <v>1</v>
      </c>
      <c r="P66" s="108">
        <f t="shared" si="3"/>
        <v>100</v>
      </c>
      <c r="Q66" s="107">
        <v>1</v>
      </c>
      <c r="R66" s="107">
        <v>1</v>
      </c>
      <c r="S66" s="107">
        <v>1</v>
      </c>
      <c r="T66" s="108">
        <f t="shared" si="4"/>
        <v>100</v>
      </c>
      <c r="U66" s="45">
        <f t="shared" si="5"/>
        <v>100</v>
      </c>
      <c r="V66" s="107">
        <v>1</v>
      </c>
      <c r="W66" s="107">
        <v>1</v>
      </c>
      <c r="X66" s="107">
        <v>1</v>
      </c>
      <c r="Y66" s="108">
        <f t="shared" si="6"/>
        <v>100</v>
      </c>
      <c r="Z66" s="107">
        <v>1</v>
      </c>
      <c r="AA66" s="107">
        <v>1</v>
      </c>
      <c r="AB66" s="107">
        <v>1</v>
      </c>
      <c r="AC66" s="108">
        <f t="shared" si="7"/>
        <v>100</v>
      </c>
      <c r="AD66" s="45">
        <f t="shared" si="8"/>
        <v>100</v>
      </c>
      <c r="AE66" s="107">
        <v>1</v>
      </c>
      <c r="AF66" s="107">
        <v>1</v>
      </c>
      <c r="AG66" s="107">
        <v>1</v>
      </c>
      <c r="AH66" s="108">
        <f t="shared" si="9"/>
        <v>100</v>
      </c>
      <c r="AI66" s="107">
        <v>1</v>
      </c>
      <c r="AJ66" s="107">
        <v>1</v>
      </c>
      <c r="AK66" s="107">
        <v>1</v>
      </c>
      <c r="AL66" s="108">
        <f t="shared" si="10"/>
        <v>100</v>
      </c>
      <c r="AM66" s="45">
        <f t="shared" si="11"/>
        <v>100</v>
      </c>
      <c r="AN66" s="46">
        <f t="shared" si="12"/>
        <v>100</v>
      </c>
      <c r="AO66" s="107">
        <v>1</v>
      </c>
      <c r="AP66" s="107">
        <v>1</v>
      </c>
      <c r="AQ66" s="107">
        <v>1</v>
      </c>
      <c r="AR66" s="108">
        <f t="shared" si="13"/>
        <v>100</v>
      </c>
      <c r="AS66" s="107">
        <v>1</v>
      </c>
      <c r="AT66" s="107">
        <v>1</v>
      </c>
      <c r="AU66" s="107">
        <v>1</v>
      </c>
      <c r="AV66" s="108">
        <f t="shared" si="14"/>
        <v>100</v>
      </c>
      <c r="AW66" s="45">
        <f t="shared" si="15"/>
        <v>100</v>
      </c>
      <c r="AX66" s="107">
        <v>1</v>
      </c>
      <c r="AY66" s="107">
        <v>1</v>
      </c>
      <c r="AZ66" s="107">
        <v>1</v>
      </c>
      <c r="BA66" s="108">
        <f t="shared" si="16"/>
        <v>100</v>
      </c>
      <c r="BB66" s="107">
        <v>1</v>
      </c>
      <c r="BC66" s="107">
        <v>1</v>
      </c>
      <c r="BD66" s="107">
        <v>1</v>
      </c>
      <c r="BE66" s="108">
        <f t="shared" si="17"/>
        <v>100</v>
      </c>
      <c r="BF66" s="45">
        <f t="shared" si="18"/>
        <v>100</v>
      </c>
      <c r="BG66" s="46">
        <f t="shared" si="19"/>
        <v>100</v>
      </c>
      <c r="BH66" s="108">
        <f t="shared" si="20"/>
        <v>100</v>
      </c>
      <c r="BI66" s="107">
        <v>1</v>
      </c>
      <c r="BJ66" s="293" t="s">
        <v>232</v>
      </c>
      <c r="BK66" s="110"/>
    </row>
    <row r="67" spans="1:63" ht="18" customHeight="1">
      <c r="A67" s="94">
        <v>71</v>
      </c>
      <c r="B67" s="105">
        <v>2</v>
      </c>
      <c r="C67" s="106" t="s">
        <v>48</v>
      </c>
      <c r="D67" s="107">
        <v>1</v>
      </c>
      <c r="E67" s="107">
        <v>1</v>
      </c>
      <c r="F67" s="107">
        <v>1</v>
      </c>
      <c r="G67" s="108">
        <f t="shared" si="0"/>
        <v>100</v>
      </c>
      <c r="H67" s="107">
        <v>1</v>
      </c>
      <c r="I67" s="107">
        <v>1</v>
      </c>
      <c r="J67" s="107">
        <v>1</v>
      </c>
      <c r="K67" s="108">
        <f t="shared" si="1"/>
        <v>100</v>
      </c>
      <c r="L67" s="45">
        <f t="shared" si="2"/>
        <v>100</v>
      </c>
      <c r="M67" s="107">
        <v>1</v>
      </c>
      <c r="N67" s="107">
        <v>1</v>
      </c>
      <c r="O67" s="107">
        <v>1</v>
      </c>
      <c r="P67" s="108">
        <f t="shared" si="3"/>
        <v>100</v>
      </c>
      <c r="Q67" s="107">
        <v>1</v>
      </c>
      <c r="R67" s="107">
        <v>1</v>
      </c>
      <c r="S67" s="107">
        <v>1</v>
      </c>
      <c r="T67" s="108">
        <f t="shared" si="4"/>
        <v>100</v>
      </c>
      <c r="U67" s="45">
        <f t="shared" si="5"/>
        <v>100</v>
      </c>
      <c r="V67" s="107">
        <v>1</v>
      </c>
      <c r="W67" s="107">
        <v>1</v>
      </c>
      <c r="X67" s="107">
        <v>1</v>
      </c>
      <c r="Y67" s="108">
        <f t="shared" si="6"/>
        <v>100</v>
      </c>
      <c r="Z67" s="107">
        <v>1</v>
      </c>
      <c r="AA67" s="107">
        <v>1</v>
      </c>
      <c r="AB67" s="107">
        <v>1</v>
      </c>
      <c r="AC67" s="108">
        <f t="shared" si="7"/>
        <v>100</v>
      </c>
      <c r="AD67" s="45">
        <f t="shared" si="8"/>
        <v>100</v>
      </c>
      <c r="AE67" s="107">
        <v>1</v>
      </c>
      <c r="AF67" s="107">
        <v>1</v>
      </c>
      <c r="AG67" s="107">
        <v>1</v>
      </c>
      <c r="AH67" s="108">
        <f t="shared" si="9"/>
        <v>100</v>
      </c>
      <c r="AI67" s="107">
        <v>1</v>
      </c>
      <c r="AJ67" s="107">
        <v>1</v>
      </c>
      <c r="AK67" s="107">
        <v>1</v>
      </c>
      <c r="AL67" s="108">
        <f t="shared" si="10"/>
        <v>100</v>
      </c>
      <c r="AM67" s="45">
        <f t="shared" si="11"/>
        <v>100</v>
      </c>
      <c r="AN67" s="46">
        <f t="shared" si="12"/>
        <v>100</v>
      </c>
      <c r="AO67" s="107">
        <v>1</v>
      </c>
      <c r="AP67" s="107">
        <v>1</v>
      </c>
      <c r="AQ67" s="107">
        <v>1</v>
      </c>
      <c r="AR67" s="108">
        <f t="shared" si="13"/>
        <v>100</v>
      </c>
      <c r="AS67" s="107">
        <v>1</v>
      </c>
      <c r="AT67" s="107">
        <v>1</v>
      </c>
      <c r="AU67" s="107">
        <v>1</v>
      </c>
      <c r="AV67" s="108">
        <f t="shared" si="14"/>
        <v>100</v>
      </c>
      <c r="AW67" s="45">
        <f t="shared" si="15"/>
        <v>100</v>
      </c>
      <c r="AX67" s="107">
        <v>1</v>
      </c>
      <c r="AY67" s="107">
        <v>1</v>
      </c>
      <c r="AZ67" s="107">
        <v>1</v>
      </c>
      <c r="BA67" s="108">
        <f t="shared" si="16"/>
        <v>100</v>
      </c>
      <c r="BB67" s="107">
        <v>1</v>
      </c>
      <c r="BC67" s="107">
        <v>1</v>
      </c>
      <c r="BD67" s="107">
        <v>1</v>
      </c>
      <c r="BE67" s="108">
        <f t="shared" si="17"/>
        <v>100</v>
      </c>
      <c r="BF67" s="45">
        <f t="shared" si="18"/>
        <v>100</v>
      </c>
      <c r="BG67" s="46">
        <f t="shared" si="19"/>
        <v>100</v>
      </c>
      <c r="BH67" s="108">
        <f t="shared" si="20"/>
        <v>100</v>
      </c>
      <c r="BI67" s="107">
        <v>1</v>
      </c>
      <c r="BJ67" s="292" t="s">
        <v>231</v>
      </c>
      <c r="BK67" s="110"/>
    </row>
    <row r="68" spans="1:63" ht="18" customHeight="1">
      <c r="A68" s="94">
        <v>114</v>
      </c>
      <c r="B68" s="105">
        <v>7</v>
      </c>
      <c r="C68" s="109" t="s">
        <v>110</v>
      </c>
      <c r="D68" s="107">
        <v>1</v>
      </c>
      <c r="E68" s="107">
        <v>1</v>
      </c>
      <c r="F68" s="107">
        <v>1</v>
      </c>
      <c r="G68" s="108">
        <f t="shared" si="0"/>
        <v>100</v>
      </c>
      <c r="H68" s="107">
        <v>1</v>
      </c>
      <c r="I68" s="107">
        <v>1</v>
      </c>
      <c r="J68" s="107">
        <v>1</v>
      </c>
      <c r="K68" s="108">
        <f t="shared" si="1"/>
        <v>100</v>
      </c>
      <c r="L68" s="45">
        <f t="shared" si="2"/>
        <v>100</v>
      </c>
      <c r="M68" s="107">
        <v>1</v>
      </c>
      <c r="N68" s="107">
        <v>1</v>
      </c>
      <c r="O68" s="107">
        <v>1</v>
      </c>
      <c r="P68" s="108">
        <f t="shared" si="3"/>
        <v>100</v>
      </c>
      <c r="Q68" s="107">
        <v>1</v>
      </c>
      <c r="R68" s="107">
        <v>1</v>
      </c>
      <c r="S68" s="107">
        <v>1</v>
      </c>
      <c r="T68" s="108">
        <f t="shared" si="4"/>
        <v>100</v>
      </c>
      <c r="U68" s="45">
        <f t="shared" si="5"/>
        <v>100</v>
      </c>
      <c r="V68" s="107">
        <v>1</v>
      </c>
      <c r="W68" s="107">
        <v>1</v>
      </c>
      <c r="X68" s="107">
        <v>1</v>
      </c>
      <c r="Y68" s="108">
        <f t="shared" si="6"/>
        <v>100</v>
      </c>
      <c r="Z68" s="107">
        <v>1</v>
      </c>
      <c r="AA68" s="107">
        <v>1</v>
      </c>
      <c r="AB68" s="107">
        <v>1</v>
      </c>
      <c r="AC68" s="108">
        <f t="shared" si="7"/>
        <v>100</v>
      </c>
      <c r="AD68" s="45">
        <f t="shared" si="8"/>
        <v>100</v>
      </c>
      <c r="AE68" s="107">
        <v>1</v>
      </c>
      <c r="AF68" s="107">
        <v>1</v>
      </c>
      <c r="AG68" s="107">
        <v>1</v>
      </c>
      <c r="AH68" s="108">
        <f t="shared" si="9"/>
        <v>100</v>
      </c>
      <c r="AI68" s="107">
        <v>1</v>
      </c>
      <c r="AJ68" s="107">
        <v>1</v>
      </c>
      <c r="AK68" s="107">
        <v>1</v>
      </c>
      <c r="AL68" s="108">
        <f t="shared" si="10"/>
        <v>100</v>
      </c>
      <c r="AM68" s="45">
        <f t="shared" si="11"/>
        <v>100</v>
      </c>
      <c r="AN68" s="46">
        <f t="shared" si="12"/>
        <v>100</v>
      </c>
      <c r="AO68" s="107">
        <v>1</v>
      </c>
      <c r="AP68" s="107">
        <v>1</v>
      </c>
      <c r="AQ68" s="107">
        <v>1</v>
      </c>
      <c r="AR68" s="108">
        <f t="shared" si="13"/>
        <v>100</v>
      </c>
      <c r="AS68" s="107">
        <v>1</v>
      </c>
      <c r="AT68" s="107">
        <v>1</v>
      </c>
      <c r="AU68" s="107">
        <v>1</v>
      </c>
      <c r="AV68" s="108">
        <f t="shared" si="14"/>
        <v>100</v>
      </c>
      <c r="AW68" s="45">
        <f t="shared" si="15"/>
        <v>100</v>
      </c>
      <c r="AX68" s="107">
        <v>1</v>
      </c>
      <c r="AY68" s="107">
        <v>1</v>
      </c>
      <c r="AZ68" s="107">
        <v>1</v>
      </c>
      <c r="BA68" s="108">
        <f t="shared" si="16"/>
        <v>100</v>
      </c>
      <c r="BB68" s="107">
        <v>1</v>
      </c>
      <c r="BC68" s="107">
        <v>1</v>
      </c>
      <c r="BD68" s="107">
        <v>1</v>
      </c>
      <c r="BE68" s="108">
        <f t="shared" si="17"/>
        <v>100</v>
      </c>
      <c r="BF68" s="45">
        <f t="shared" si="18"/>
        <v>100</v>
      </c>
      <c r="BG68" s="46">
        <f t="shared" si="19"/>
        <v>100</v>
      </c>
      <c r="BH68" s="108">
        <f t="shared" si="20"/>
        <v>100</v>
      </c>
      <c r="BI68" s="107">
        <v>1</v>
      </c>
      <c r="BJ68" s="292" t="s">
        <v>231</v>
      </c>
      <c r="BK68" s="110"/>
    </row>
    <row r="69" spans="1:63" ht="18" customHeight="1">
      <c r="A69" s="94">
        <v>4</v>
      </c>
      <c r="B69" s="105">
        <v>1</v>
      </c>
      <c r="C69" s="106" t="s">
        <v>17</v>
      </c>
      <c r="D69" s="107">
        <v>1</v>
      </c>
      <c r="E69" s="107">
        <v>1</v>
      </c>
      <c r="F69" s="107">
        <v>1</v>
      </c>
      <c r="G69" s="108">
        <f t="shared" si="0"/>
        <v>100</v>
      </c>
      <c r="H69" s="107">
        <v>1</v>
      </c>
      <c r="I69" s="107">
        <v>1</v>
      </c>
      <c r="J69" s="107">
        <v>1</v>
      </c>
      <c r="K69" s="108">
        <f t="shared" si="1"/>
        <v>100</v>
      </c>
      <c r="L69" s="45">
        <f t="shared" si="2"/>
        <v>100</v>
      </c>
      <c r="M69" s="107">
        <v>1</v>
      </c>
      <c r="N69" s="107">
        <v>1</v>
      </c>
      <c r="O69" s="107">
        <v>1</v>
      </c>
      <c r="P69" s="108">
        <f t="shared" si="3"/>
        <v>100</v>
      </c>
      <c r="Q69" s="107">
        <v>1</v>
      </c>
      <c r="R69" s="107">
        <v>1</v>
      </c>
      <c r="S69" s="107">
        <v>1</v>
      </c>
      <c r="T69" s="108">
        <f t="shared" si="4"/>
        <v>100</v>
      </c>
      <c r="U69" s="45">
        <f t="shared" si="5"/>
        <v>100</v>
      </c>
      <c r="V69" s="107">
        <v>1</v>
      </c>
      <c r="W69" s="107">
        <v>1</v>
      </c>
      <c r="X69" s="107">
        <v>1</v>
      </c>
      <c r="Y69" s="108">
        <f t="shared" si="6"/>
        <v>100</v>
      </c>
      <c r="Z69" s="107">
        <v>1</v>
      </c>
      <c r="AA69" s="107">
        <v>1</v>
      </c>
      <c r="AB69" s="107">
        <v>1</v>
      </c>
      <c r="AC69" s="108">
        <f t="shared" si="7"/>
        <v>100</v>
      </c>
      <c r="AD69" s="45">
        <f t="shared" si="8"/>
        <v>100</v>
      </c>
      <c r="AE69" s="107">
        <v>1</v>
      </c>
      <c r="AF69" s="107">
        <v>1</v>
      </c>
      <c r="AG69" s="107">
        <v>1</v>
      </c>
      <c r="AH69" s="108">
        <f t="shared" si="9"/>
        <v>100</v>
      </c>
      <c r="AI69" s="107">
        <v>1</v>
      </c>
      <c r="AJ69" s="107">
        <v>1</v>
      </c>
      <c r="AK69" s="107">
        <v>1</v>
      </c>
      <c r="AL69" s="108">
        <f t="shared" si="10"/>
        <v>100</v>
      </c>
      <c r="AM69" s="45">
        <f t="shared" si="11"/>
        <v>100</v>
      </c>
      <c r="AN69" s="46">
        <f t="shared" si="12"/>
        <v>100</v>
      </c>
      <c r="AO69" s="107">
        <v>1</v>
      </c>
      <c r="AP69" s="107">
        <v>1</v>
      </c>
      <c r="AQ69" s="107">
        <v>1</v>
      </c>
      <c r="AR69" s="108">
        <f t="shared" si="13"/>
        <v>100</v>
      </c>
      <c r="AS69" s="107">
        <v>1</v>
      </c>
      <c r="AT69" s="107">
        <v>1</v>
      </c>
      <c r="AU69" s="107">
        <v>1</v>
      </c>
      <c r="AV69" s="108">
        <f t="shared" si="14"/>
        <v>100</v>
      </c>
      <c r="AW69" s="45">
        <f t="shared" si="15"/>
        <v>100</v>
      </c>
      <c r="AX69" s="107">
        <v>1</v>
      </c>
      <c r="AY69" s="107">
        <v>1</v>
      </c>
      <c r="AZ69" s="107">
        <v>1</v>
      </c>
      <c r="BA69" s="108">
        <f t="shared" si="16"/>
        <v>100</v>
      </c>
      <c r="BB69" s="107">
        <v>1</v>
      </c>
      <c r="BC69" s="107">
        <v>1</v>
      </c>
      <c r="BD69" s="107">
        <v>1</v>
      </c>
      <c r="BE69" s="108">
        <f t="shared" si="17"/>
        <v>100</v>
      </c>
      <c r="BF69" s="45">
        <f t="shared" si="18"/>
        <v>100</v>
      </c>
      <c r="BG69" s="46">
        <f t="shared" si="19"/>
        <v>100</v>
      </c>
      <c r="BH69" s="108">
        <f t="shared" si="20"/>
        <v>100</v>
      </c>
      <c r="BI69" s="107">
        <v>1</v>
      </c>
      <c r="BJ69" s="292" t="s">
        <v>231</v>
      </c>
      <c r="BK69" s="110"/>
    </row>
    <row r="70" spans="1:63" ht="18" customHeight="1">
      <c r="A70" s="94">
        <v>117</v>
      </c>
      <c r="B70" s="105">
        <v>7</v>
      </c>
      <c r="C70" s="109" t="s">
        <v>109</v>
      </c>
      <c r="D70" s="107">
        <v>1</v>
      </c>
      <c r="E70" s="107">
        <v>1</v>
      </c>
      <c r="F70" s="107">
        <v>1</v>
      </c>
      <c r="G70" s="108">
        <f t="shared" si="0"/>
        <v>100</v>
      </c>
      <c r="H70" s="107">
        <v>1</v>
      </c>
      <c r="I70" s="107">
        <v>1</v>
      </c>
      <c r="J70" s="107">
        <v>1</v>
      </c>
      <c r="K70" s="108">
        <f t="shared" si="1"/>
        <v>100</v>
      </c>
      <c r="L70" s="45">
        <f t="shared" si="2"/>
        <v>100</v>
      </c>
      <c r="M70" s="107">
        <v>1</v>
      </c>
      <c r="N70" s="107">
        <v>1</v>
      </c>
      <c r="O70" s="107">
        <v>1</v>
      </c>
      <c r="P70" s="108">
        <f t="shared" si="3"/>
        <v>100</v>
      </c>
      <c r="Q70" s="107">
        <v>1</v>
      </c>
      <c r="R70" s="107">
        <v>1</v>
      </c>
      <c r="S70" s="107">
        <v>1</v>
      </c>
      <c r="T70" s="108">
        <f t="shared" si="4"/>
        <v>100</v>
      </c>
      <c r="U70" s="45">
        <f t="shared" si="5"/>
        <v>100</v>
      </c>
      <c r="V70" s="107">
        <v>1</v>
      </c>
      <c r="W70" s="107">
        <v>1</v>
      </c>
      <c r="X70" s="107">
        <v>1</v>
      </c>
      <c r="Y70" s="108">
        <f t="shared" si="6"/>
        <v>100</v>
      </c>
      <c r="Z70" s="107">
        <v>1</v>
      </c>
      <c r="AA70" s="107">
        <v>1</v>
      </c>
      <c r="AB70" s="107">
        <v>1</v>
      </c>
      <c r="AC70" s="108">
        <f t="shared" si="7"/>
        <v>100</v>
      </c>
      <c r="AD70" s="45">
        <f t="shared" si="8"/>
        <v>100</v>
      </c>
      <c r="AE70" s="107">
        <v>1</v>
      </c>
      <c r="AF70" s="107">
        <v>1</v>
      </c>
      <c r="AG70" s="107">
        <v>1</v>
      </c>
      <c r="AH70" s="108">
        <f t="shared" si="9"/>
        <v>100</v>
      </c>
      <c r="AI70" s="107">
        <v>1</v>
      </c>
      <c r="AJ70" s="107">
        <v>1</v>
      </c>
      <c r="AK70" s="107">
        <v>1</v>
      </c>
      <c r="AL70" s="108">
        <f t="shared" si="10"/>
        <v>100</v>
      </c>
      <c r="AM70" s="45">
        <f t="shared" si="11"/>
        <v>100</v>
      </c>
      <c r="AN70" s="46">
        <f t="shared" si="12"/>
        <v>100</v>
      </c>
      <c r="AO70" s="107">
        <v>1</v>
      </c>
      <c r="AP70" s="107">
        <v>1</v>
      </c>
      <c r="AQ70" s="107">
        <v>1</v>
      </c>
      <c r="AR70" s="108">
        <f t="shared" si="13"/>
        <v>100</v>
      </c>
      <c r="AS70" s="107">
        <v>1</v>
      </c>
      <c r="AT70" s="107">
        <v>1</v>
      </c>
      <c r="AU70" s="107">
        <v>1</v>
      </c>
      <c r="AV70" s="108">
        <f t="shared" si="14"/>
        <v>100</v>
      </c>
      <c r="AW70" s="45">
        <f t="shared" si="15"/>
        <v>100</v>
      </c>
      <c r="AX70" s="107">
        <v>1</v>
      </c>
      <c r="AY70" s="107">
        <v>1</v>
      </c>
      <c r="AZ70" s="107">
        <v>1</v>
      </c>
      <c r="BA70" s="108">
        <f t="shared" si="16"/>
        <v>100</v>
      </c>
      <c r="BB70" s="107">
        <v>1</v>
      </c>
      <c r="BC70" s="107">
        <v>1</v>
      </c>
      <c r="BD70" s="107">
        <v>1</v>
      </c>
      <c r="BE70" s="108">
        <f t="shared" si="17"/>
        <v>100</v>
      </c>
      <c r="BF70" s="45">
        <f t="shared" si="18"/>
        <v>100</v>
      </c>
      <c r="BG70" s="46">
        <f t="shared" si="19"/>
        <v>100</v>
      </c>
      <c r="BH70" s="108">
        <f t="shared" si="20"/>
        <v>100</v>
      </c>
      <c r="BI70" s="107">
        <v>1</v>
      </c>
      <c r="BJ70" s="292" t="s">
        <v>231</v>
      </c>
      <c r="BK70" s="110"/>
    </row>
    <row r="71" spans="1:63" ht="18" customHeight="1">
      <c r="A71" s="94">
        <v>119</v>
      </c>
      <c r="B71" s="105">
        <v>7</v>
      </c>
      <c r="C71" s="109" t="s">
        <v>112</v>
      </c>
      <c r="D71" s="107">
        <v>1</v>
      </c>
      <c r="E71" s="107">
        <v>1</v>
      </c>
      <c r="F71" s="107">
        <v>1</v>
      </c>
      <c r="G71" s="108">
        <f t="shared" si="0"/>
        <v>100</v>
      </c>
      <c r="H71" s="107">
        <v>1</v>
      </c>
      <c r="I71" s="107">
        <v>1</v>
      </c>
      <c r="J71" s="107">
        <v>1</v>
      </c>
      <c r="K71" s="108">
        <f t="shared" si="1"/>
        <v>100</v>
      </c>
      <c r="L71" s="45">
        <f t="shared" si="2"/>
        <v>100</v>
      </c>
      <c r="M71" s="107">
        <v>1</v>
      </c>
      <c r="N71" s="107">
        <v>1</v>
      </c>
      <c r="O71" s="107">
        <v>1</v>
      </c>
      <c r="P71" s="108">
        <f t="shared" si="3"/>
        <v>100</v>
      </c>
      <c r="Q71" s="107">
        <v>1</v>
      </c>
      <c r="R71" s="107">
        <v>1</v>
      </c>
      <c r="S71" s="107">
        <v>1</v>
      </c>
      <c r="T71" s="108">
        <f t="shared" si="4"/>
        <v>100</v>
      </c>
      <c r="U71" s="45">
        <f t="shared" si="5"/>
        <v>100</v>
      </c>
      <c r="V71" s="107">
        <v>1</v>
      </c>
      <c r="W71" s="107">
        <v>1</v>
      </c>
      <c r="X71" s="107">
        <v>1</v>
      </c>
      <c r="Y71" s="108">
        <f t="shared" si="6"/>
        <v>100</v>
      </c>
      <c r="Z71" s="107">
        <v>1</v>
      </c>
      <c r="AA71" s="107">
        <v>1</v>
      </c>
      <c r="AB71" s="107">
        <v>1</v>
      </c>
      <c r="AC71" s="108">
        <f t="shared" si="7"/>
        <v>100</v>
      </c>
      <c r="AD71" s="45">
        <f t="shared" si="8"/>
        <v>100</v>
      </c>
      <c r="AE71" s="107">
        <v>1</v>
      </c>
      <c r="AF71" s="107">
        <v>1</v>
      </c>
      <c r="AG71" s="107">
        <v>1</v>
      </c>
      <c r="AH71" s="108">
        <f t="shared" si="9"/>
        <v>100</v>
      </c>
      <c r="AI71" s="107">
        <v>1</v>
      </c>
      <c r="AJ71" s="107">
        <v>1</v>
      </c>
      <c r="AK71" s="107">
        <v>1</v>
      </c>
      <c r="AL71" s="108">
        <f t="shared" si="10"/>
        <v>100</v>
      </c>
      <c r="AM71" s="45">
        <f t="shared" si="11"/>
        <v>100</v>
      </c>
      <c r="AN71" s="46">
        <f t="shared" si="12"/>
        <v>100</v>
      </c>
      <c r="AO71" s="107">
        <v>1</v>
      </c>
      <c r="AP71" s="107">
        <v>1</v>
      </c>
      <c r="AQ71" s="107">
        <v>1</v>
      </c>
      <c r="AR71" s="108">
        <f t="shared" si="13"/>
        <v>100</v>
      </c>
      <c r="AS71" s="107">
        <v>1</v>
      </c>
      <c r="AT71" s="107">
        <v>1</v>
      </c>
      <c r="AU71" s="107">
        <v>1</v>
      </c>
      <c r="AV71" s="108">
        <f t="shared" si="14"/>
        <v>100</v>
      </c>
      <c r="AW71" s="45">
        <f t="shared" si="15"/>
        <v>100</v>
      </c>
      <c r="AX71" s="107">
        <v>1</v>
      </c>
      <c r="AY71" s="107">
        <v>1</v>
      </c>
      <c r="AZ71" s="107">
        <v>1</v>
      </c>
      <c r="BA71" s="108">
        <f t="shared" si="16"/>
        <v>100</v>
      </c>
      <c r="BB71" s="107">
        <v>1</v>
      </c>
      <c r="BC71" s="107">
        <v>1</v>
      </c>
      <c r="BD71" s="107">
        <v>1</v>
      </c>
      <c r="BE71" s="108">
        <f t="shared" si="17"/>
        <v>100</v>
      </c>
      <c r="BF71" s="45">
        <f t="shared" si="18"/>
        <v>100</v>
      </c>
      <c r="BG71" s="46">
        <f t="shared" si="19"/>
        <v>100</v>
      </c>
      <c r="BH71" s="108">
        <f t="shared" si="20"/>
        <v>100</v>
      </c>
      <c r="BI71" s="107">
        <v>1</v>
      </c>
      <c r="BJ71" s="292" t="s">
        <v>231</v>
      </c>
      <c r="BK71" s="110"/>
    </row>
    <row r="72" spans="1:63" ht="18" customHeight="1">
      <c r="A72" s="94">
        <v>72</v>
      </c>
      <c r="B72" s="105">
        <v>2</v>
      </c>
      <c r="C72" s="106" t="s">
        <v>94</v>
      </c>
      <c r="D72" s="107">
        <v>1</v>
      </c>
      <c r="E72" s="107">
        <v>1</v>
      </c>
      <c r="F72" s="107">
        <v>1</v>
      </c>
      <c r="G72" s="108">
        <f t="shared" si="0"/>
        <v>100</v>
      </c>
      <c r="H72" s="107">
        <v>1</v>
      </c>
      <c r="I72" s="107">
        <v>1</v>
      </c>
      <c r="J72" s="107">
        <v>1</v>
      </c>
      <c r="K72" s="108">
        <f t="shared" si="1"/>
        <v>100</v>
      </c>
      <c r="L72" s="45">
        <f t="shared" si="2"/>
        <v>100</v>
      </c>
      <c r="M72" s="107">
        <v>1</v>
      </c>
      <c r="N72" s="107">
        <v>1</v>
      </c>
      <c r="O72" s="107">
        <v>1</v>
      </c>
      <c r="P72" s="108">
        <f t="shared" si="3"/>
        <v>100</v>
      </c>
      <c r="Q72" s="107">
        <v>1</v>
      </c>
      <c r="R72" s="107">
        <v>1</v>
      </c>
      <c r="S72" s="107">
        <v>1</v>
      </c>
      <c r="T72" s="108">
        <f t="shared" si="4"/>
        <v>100</v>
      </c>
      <c r="U72" s="45">
        <f t="shared" si="5"/>
        <v>100</v>
      </c>
      <c r="V72" s="107">
        <v>1</v>
      </c>
      <c r="W72" s="107">
        <v>1</v>
      </c>
      <c r="X72" s="107">
        <v>1</v>
      </c>
      <c r="Y72" s="108">
        <f t="shared" si="6"/>
        <v>100</v>
      </c>
      <c r="Z72" s="107">
        <v>1</v>
      </c>
      <c r="AA72" s="107">
        <v>1</v>
      </c>
      <c r="AB72" s="107">
        <v>1</v>
      </c>
      <c r="AC72" s="108">
        <f t="shared" si="7"/>
        <v>100</v>
      </c>
      <c r="AD72" s="45">
        <f t="shared" si="8"/>
        <v>100</v>
      </c>
      <c r="AE72" s="107">
        <v>1</v>
      </c>
      <c r="AF72" s="107">
        <v>1</v>
      </c>
      <c r="AG72" s="107">
        <v>1</v>
      </c>
      <c r="AH72" s="108">
        <f t="shared" si="9"/>
        <v>100</v>
      </c>
      <c r="AI72" s="107">
        <v>1</v>
      </c>
      <c r="AJ72" s="107">
        <v>1</v>
      </c>
      <c r="AK72" s="107">
        <v>1</v>
      </c>
      <c r="AL72" s="108">
        <f t="shared" si="10"/>
        <v>100</v>
      </c>
      <c r="AM72" s="45">
        <f t="shared" si="11"/>
        <v>100</v>
      </c>
      <c r="AN72" s="46">
        <f t="shared" si="12"/>
        <v>100</v>
      </c>
      <c r="AO72" s="107">
        <v>1</v>
      </c>
      <c r="AP72" s="107">
        <v>1</v>
      </c>
      <c r="AQ72" s="107">
        <v>1</v>
      </c>
      <c r="AR72" s="108">
        <f t="shared" si="13"/>
        <v>100</v>
      </c>
      <c r="AS72" s="107">
        <v>1</v>
      </c>
      <c r="AT72" s="107">
        <v>1</v>
      </c>
      <c r="AU72" s="107">
        <v>1</v>
      </c>
      <c r="AV72" s="108">
        <f t="shared" si="14"/>
        <v>100</v>
      </c>
      <c r="AW72" s="45">
        <f t="shared" si="15"/>
        <v>100</v>
      </c>
      <c r="AX72" s="107">
        <v>1</v>
      </c>
      <c r="AY72" s="107">
        <v>1</v>
      </c>
      <c r="AZ72" s="107">
        <v>1</v>
      </c>
      <c r="BA72" s="108">
        <f t="shared" si="16"/>
        <v>100</v>
      </c>
      <c r="BB72" s="107">
        <v>1</v>
      </c>
      <c r="BC72" s="107">
        <v>1</v>
      </c>
      <c r="BD72" s="107">
        <v>1</v>
      </c>
      <c r="BE72" s="108">
        <f t="shared" si="17"/>
        <v>100</v>
      </c>
      <c r="BF72" s="45">
        <f t="shared" si="18"/>
        <v>100</v>
      </c>
      <c r="BG72" s="46">
        <f t="shared" si="19"/>
        <v>100</v>
      </c>
      <c r="BH72" s="108">
        <f t="shared" si="20"/>
        <v>100</v>
      </c>
      <c r="BI72" s="107">
        <v>1</v>
      </c>
      <c r="BJ72" s="292" t="s">
        <v>231</v>
      </c>
      <c r="BK72" s="110"/>
    </row>
    <row r="73" spans="1:63" ht="18" customHeight="1">
      <c r="A73" s="94">
        <v>74</v>
      </c>
      <c r="B73" s="105">
        <v>2</v>
      </c>
      <c r="C73" s="106" t="s">
        <v>42</v>
      </c>
      <c r="D73" s="107">
        <v>1</v>
      </c>
      <c r="E73" s="107">
        <v>1</v>
      </c>
      <c r="F73" s="107">
        <v>1</v>
      </c>
      <c r="G73" s="108">
        <f t="shared" si="0"/>
        <v>100</v>
      </c>
      <c r="H73" s="107">
        <v>1</v>
      </c>
      <c r="I73" s="107">
        <v>1</v>
      </c>
      <c r="J73" s="107">
        <v>1</v>
      </c>
      <c r="K73" s="108">
        <f t="shared" si="1"/>
        <v>100</v>
      </c>
      <c r="L73" s="45">
        <f t="shared" si="2"/>
        <v>100</v>
      </c>
      <c r="M73" s="107">
        <v>1</v>
      </c>
      <c r="N73" s="107">
        <v>1</v>
      </c>
      <c r="O73" s="107">
        <v>1</v>
      </c>
      <c r="P73" s="108">
        <f t="shared" si="3"/>
        <v>100</v>
      </c>
      <c r="Q73" s="107">
        <v>1</v>
      </c>
      <c r="R73" s="107">
        <v>1</v>
      </c>
      <c r="S73" s="107">
        <v>1</v>
      </c>
      <c r="T73" s="108">
        <f t="shared" si="4"/>
        <v>100</v>
      </c>
      <c r="U73" s="45">
        <f t="shared" si="5"/>
        <v>100</v>
      </c>
      <c r="V73" s="107">
        <v>1</v>
      </c>
      <c r="W73" s="107">
        <v>1</v>
      </c>
      <c r="X73" s="107">
        <v>1</v>
      </c>
      <c r="Y73" s="108">
        <f t="shared" si="6"/>
        <v>100</v>
      </c>
      <c r="Z73" s="107">
        <v>1</v>
      </c>
      <c r="AA73" s="107">
        <v>1</v>
      </c>
      <c r="AB73" s="107">
        <v>1</v>
      </c>
      <c r="AC73" s="108">
        <f t="shared" si="7"/>
        <v>100</v>
      </c>
      <c r="AD73" s="45">
        <f t="shared" si="8"/>
        <v>100</v>
      </c>
      <c r="AE73" s="107">
        <v>1</v>
      </c>
      <c r="AF73" s="107">
        <v>1</v>
      </c>
      <c r="AG73" s="107">
        <v>1</v>
      </c>
      <c r="AH73" s="108">
        <f t="shared" si="9"/>
        <v>100</v>
      </c>
      <c r="AI73" s="107">
        <v>1</v>
      </c>
      <c r="AJ73" s="107">
        <v>1</v>
      </c>
      <c r="AK73" s="107">
        <v>1</v>
      </c>
      <c r="AL73" s="108">
        <f t="shared" si="10"/>
        <v>100</v>
      </c>
      <c r="AM73" s="45">
        <f t="shared" si="11"/>
        <v>100</v>
      </c>
      <c r="AN73" s="46">
        <f t="shared" si="12"/>
        <v>100</v>
      </c>
      <c r="AO73" s="107">
        <v>1</v>
      </c>
      <c r="AP73" s="107">
        <v>1</v>
      </c>
      <c r="AQ73" s="107">
        <v>1</v>
      </c>
      <c r="AR73" s="108">
        <f t="shared" si="13"/>
        <v>100</v>
      </c>
      <c r="AS73" s="107">
        <v>1</v>
      </c>
      <c r="AT73" s="107">
        <v>1</v>
      </c>
      <c r="AU73" s="107">
        <v>1</v>
      </c>
      <c r="AV73" s="108">
        <f t="shared" si="14"/>
        <v>100</v>
      </c>
      <c r="AW73" s="45">
        <f t="shared" si="15"/>
        <v>100</v>
      </c>
      <c r="AX73" s="107">
        <v>1</v>
      </c>
      <c r="AY73" s="107">
        <v>1</v>
      </c>
      <c r="AZ73" s="107">
        <v>1</v>
      </c>
      <c r="BA73" s="108">
        <f t="shared" si="16"/>
        <v>100</v>
      </c>
      <c r="BB73" s="107">
        <v>1</v>
      </c>
      <c r="BC73" s="107">
        <v>1</v>
      </c>
      <c r="BD73" s="107">
        <v>1</v>
      </c>
      <c r="BE73" s="108">
        <f t="shared" si="17"/>
        <v>100</v>
      </c>
      <c r="BF73" s="45">
        <f t="shared" si="18"/>
        <v>100</v>
      </c>
      <c r="BG73" s="46">
        <f t="shared" si="19"/>
        <v>100</v>
      </c>
      <c r="BH73" s="108">
        <f t="shared" si="20"/>
        <v>100</v>
      </c>
      <c r="BI73" s="107">
        <v>1</v>
      </c>
      <c r="BJ73" s="293" t="s">
        <v>232</v>
      </c>
      <c r="BK73" s="110"/>
    </row>
    <row r="74" spans="1:63" ht="18" customHeight="1">
      <c r="A74" s="94">
        <v>75</v>
      </c>
      <c r="B74" s="105">
        <v>2</v>
      </c>
      <c r="C74" s="106" t="s">
        <v>69</v>
      </c>
      <c r="D74" s="107">
        <v>1</v>
      </c>
      <c r="E74" s="107">
        <v>1</v>
      </c>
      <c r="F74" s="107">
        <v>1</v>
      </c>
      <c r="G74" s="108">
        <f t="shared" si="0"/>
        <v>100</v>
      </c>
      <c r="H74" s="107">
        <v>1</v>
      </c>
      <c r="I74" s="107">
        <v>1</v>
      </c>
      <c r="J74" s="107">
        <v>1</v>
      </c>
      <c r="K74" s="108">
        <f t="shared" si="1"/>
        <v>100</v>
      </c>
      <c r="L74" s="45">
        <f t="shared" si="2"/>
        <v>100</v>
      </c>
      <c r="M74" s="107">
        <v>1</v>
      </c>
      <c r="N74" s="107">
        <v>1</v>
      </c>
      <c r="O74" s="107">
        <v>1</v>
      </c>
      <c r="P74" s="108">
        <f t="shared" si="3"/>
        <v>100</v>
      </c>
      <c r="Q74" s="107">
        <v>1</v>
      </c>
      <c r="R74" s="107">
        <v>1</v>
      </c>
      <c r="S74" s="107">
        <v>1</v>
      </c>
      <c r="T74" s="108">
        <f t="shared" si="4"/>
        <v>100</v>
      </c>
      <c r="U74" s="45">
        <f t="shared" si="5"/>
        <v>100</v>
      </c>
      <c r="V74" s="107">
        <v>1</v>
      </c>
      <c r="W74" s="107">
        <v>1</v>
      </c>
      <c r="X74" s="107">
        <v>1</v>
      </c>
      <c r="Y74" s="108">
        <f t="shared" si="6"/>
        <v>100</v>
      </c>
      <c r="Z74" s="107">
        <v>1</v>
      </c>
      <c r="AA74" s="107">
        <v>1</v>
      </c>
      <c r="AB74" s="107">
        <v>1</v>
      </c>
      <c r="AC74" s="108">
        <f t="shared" si="7"/>
        <v>100</v>
      </c>
      <c r="AD74" s="45">
        <f t="shared" si="8"/>
        <v>100</v>
      </c>
      <c r="AE74" s="107">
        <v>1</v>
      </c>
      <c r="AF74" s="107">
        <v>1</v>
      </c>
      <c r="AG74" s="107">
        <v>1</v>
      </c>
      <c r="AH74" s="108">
        <f t="shared" si="9"/>
        <v>100</v>
      </c>
      <c r="AI74" s="107">
        <v>1</v>
      </c>
      <c r="AJ74" s="107">
        <v>1</v>
      </c>
      <c r="AK74" s="107">
        <v>1</v>
      </c>
      <c r="AL74" s="108">
        <f t="shared" si="10"/>
        <v>100</v>
      </c>
      <c r="AM74" s="45">
        <f t="shared" si="11"/>
        <v>100</v>
      </c>
      <c r="AN74" s="46">
        <f t="shared" si="12"/>
        <v>100</v>
      </c>
      <c r="AO74" s="107">
        <v>1</v>
      </c>
      <c r="AP74" s="107">
        <v>1</v>
      </c>
      <c r="AQ74" s="107">
        <v>1</v>
      </c>
      <c r="AR74" s="108">
        <f t="shared" si="13"/>
        <v>100</v>
      </c>
      <c r="AS74" s="107">
        <v>1</v>
      </c>
      <c r="AT74" s="107">
        <v>1</v>
      </c>
      <c r="AU74" s="107">
        <v>1</v>
      </c>
      <c r="AV74" s="108">
        <f t="shared" si="14"/>
        <v>100</v>
      </c>
      <c r="AW74" s="45">
        <f t="shared" si="15"/>
        <v>100</v>
      </c>
      <c r="AX74" s="107">
        <v>1</v>
      </c>
      <c r="AY74" s="107">
        <v>1</v>
      </c>
      <c r="AZ74" s="107">
        <v>1</v>
      </c>
      <c r="BA74" s="108">
        <f t="shared" si="16"/>
        <v>100</v>
      </c>
      <c r="BB74" s="107">
        <v>1</v>
      </c>
      <c r="BC74" s="107">
        <v>1</v>
      </c>
      <c r="BD74" s="107">
        <v>1</v>
      </c>
      <c r="BE74" s="108">
        <f t="shared" si="17"/>
        <v>100</v>
      </c>
      <c r="BF74" s="45">
        <f t="shared" si="18"/>
        <v>100</v>
      </c>
      <c r="BG74" s="46">
        <f t="shared" si="19"/>
        <v>100</v>
      </c>
      <c r="BH74" s="108">
        <f t="shared" si="20"/>
        <v>100</v>
      </c>
      <c r="BI74" s="107">
        <v>1</v>
      </c>
      <c r="BJ74" s="292" t="s">
        <v>231</v>
      </c>
      <c r="BK74" s="110"/>
    </row>
    <row r="75" spans="1:63" ht="18" customHeight="1">
      <c r="A75" s="94">
        <v>5</v>
      </c>
      <c r="B75" s="105">
        <v>1</v>
      </c>
      <c r="C75" s="106" t="s">
        <v>52</v>
      </c>
      <c r="D75" s="107">
        <v>1</v>
      </c>
      <c r="E75" s="107">
        <v>1</v>
      </c>
      <c r="F75" s="107">
        <v>1</v>
      </c>
      <c r="G75" s="108">
        <f t="shared" si="0"/>
        <v>100</v>
      </c>
      <c r="H75" s="107">
        <v>1</v>
      </c>
      <c r="I75" s="107">
        <v>1</v>
      </c>
      <c r="J75" s="107">
        <v>1</v>
      </c>
      <c r="K75" s="108">
        <f t="shared" si="1"/>
        <v>100</v>
      </c>
      <c r="L75" s="45">
        <f t="shared" si="2"/>
        <v>100</v>
      </c>
      <c r="M75" s="107">
        <v>1</v>
      </c>
      <c r="N75" s="107">
        <v>1</v>
      </c>
      <c r="O75" s="107">
        <v>1</v>
      </c>
      <c r="P75" s="108">
        <f t="shared" si="3"/>
        <v>100</v>
      </c>
      <c r="Q75" s="107">
        <v>1</v>
      </c>
      <c r="R75" s="107">
        <v>1</v>
      </c>
      <c r="S75" s="107">
        <v>1</v>
      </c>
      <c r="T75" s="108">
        <f t="shared" si="4"/>
        <v>100</v>
      </c>
      <c r="U75" s="45">
        <f t="shared" si="5"/>
        <v>100</v>
      </c>
      <c r="V75" s="107">
        <v>1</v>
      </c>
      <c r="W75" s="107">
        <v>1</v>
      </c>
      <c r="X75" s="107">
        <v>1</v>
      </c>
      <c r="Y75" s="108">
        <f t="shared" si="6"/>
        <v>100</v>
      </c>
      <c r="Z75" s="107">
        <v>1</v>
      </c>
      <c r="AA75" s="107">
        <v>1</v>
      </c>
      <c r="AB75" s="107">
        <v>1</v>
      </c>
      <c r="AC75" s="108">
        <f t="shared" si="7"/>
        <v>100</v>
      </c>
      <c r="AD75" s="45">
        <f t="shared" si="8"/>
        <v>100</v>
      </c>
      <c r="AE75" s="107">
        <v>1</v>
      </c>
      <c r="AF75" s="107">
        <v>1</v>
      </c>
      <c r="AG75" s="107">
        <v>1</v>
      </c>
      <c r="AH75" s="108">
        <f t="shared" si="9"/>
        <v>100</v>
      </c>
      <c r="AI75" s="107">
        <v>1</v>
      </c>
      <c r="AJ75" s="107">
        <v>1</v>
      </c>
      <c r="AK75" s="107">
        <v>1</v>
      </c>
      <c r="AL75" s="108">
        <f t="shared" si="10"/>
        <v>100</v>
      </c>
      <c r="AM75" s="45">
        <f t="shared" si="11"/>
        <v>100</v>
      </c>
      <c r="AN75" s="46">
        <f t="shared" si="12"/>
        <v>100</v>
      </c>
      <c r="AO75" s="107">
        <v>1</v>
      </c>
      <c r="AP75" s="107">
        <v>1</v>
      </c>
      <c r="AQ75" s="107">
        <v>1</v>
      </c>
      <c r="AR75" s="108">
        <f t="shared" si="13"/>
        <v>100</v>
      </c>
      <c r="AS75" s="107">
        <v>1</v>
      </c>
      <c r="AT75" s="107">
        <v>1</v>
      </c>
      <c r="AU75" s="107">
        <v>1</v>
      </c>
      <c r="AV75" s="108">
        <f t="shared" si="14"/>
        <v>100</v>
      </c>
      <c r="AW75" s="45">
        <f t="shared" si="15"/>
        <v>100</v>
      </c>
      <c r="AX75" s="107">
        <v>1</v>
      </c>
      <c r="AY75" s="107">
        <v>1</v>
      </c>
      <c r="AZ75" s="107">
        <v>1</v>
      </c>
      <c r="BA75" s="108">
        <f t="shared" si="16"/>
        <v>100</v>
      </c>
      <c r="BB75" s="107">
        <v>1</v>
      </c>
      <c r="BC75" s="107">
        <v>1</v>
      </c>
      <c r="BD75" s="107">
        <v>1</v>
      </c>
      <c r="BE75" s="108">
        <f t="shared" si="17"/>
        <v>100</v>
      </c>
      <c r="BF75" s="45">
        <f t="shared" si="18"/>
        <v>100</v>
      </c>
      <c r="BG75" s="46">
        <f t="shared" si="19"/>
        <v>100</v>
      </c>
      <c r="BH75" s="108">
        <f t="shared" si="20"/>
        <v>100</v>
      </c>
      <c r="BI75" s="107">
        <v>1</v>
      </c>
      <c r="BJ75" s="292" t="s">
        <v>231</v>
      </c>
      <c r="BK75" s="110"/>
    </row>
    <row r="76" spans="1:63" ht="18" customHeight="1">
      <c r="A76" s="94">
        <v>76</v>
      </c>
      <c r="B76" s="105">
        <v>2</v>
      </c>
      <c r="C76" s="106" t="s">
        <v>83</v>
      </c>
      <c r="D76" s="107">
        <v>1</v>
      </c>
      <c r="E76" s="107">
        <v>1</v>
      </c>
      <c r="F76" s="107">
        <v>1</v>
      </c>
      <c r="G76" s="108">
        <f t="shared" ref="G76:G128" si="21">((D76+E76+F76)/3)*100</f>
        <v>100</v>
      </c>
      <c r="H76" s="107">
        <v>1</v>
      </c>
      <c r="I76" s="107">
        <v>1</v>
      </c>
      <c r="J76" s="107">
        <v>1</v>
      </c>
      <c r="K76" s="108">
        <f t="shared" ref="K76:K128" si="22">((H76+I76+J76)/3)*100</f>
        <v>100</v>
      </c>
      <c r="L76" s="45">
        <f t="shared" ref="L76:L128" si="23">(G76+K76)/2</f>
        <v>100</v>
      </c>
      <c r="M76" s="107">
        <v>1</v>
      </c>
      <c r="N76" s="107">
        <v>1</v>
      </c>
      <c r="O76" s="107">
        <v>1</v>
      </c>
      <c r="P76" s="108">
        <f t="shared" ref="P76:P128" si="24">((M76+N76+O76)/3)*100</f>
        <v>100</v>
      </c>
      <c r="Q76" s="107">
        <v>1</v>
      </c>
      <c r="R76" s="107">
        <v>1</v>
      </c>
      <c r="S76" s="107">
        <v>1</v>
      </c>
      <c r="T76" s="108">
        <f t="shared" ref="T76:T128" si="25">((Q76+R76+S76)/3)*100</f>
        <v>100</v>
      </c>
      <c r="U76" s="45">
        <f t="shared" ref="U76:U128" si="26">(P76+T76)/2</f>
        <v>100</v>
      </c>
      <c r="V76" s="107">
        <v>1</v>
      </c>
      <c r="W76" s="107">
        <v>1</v>
      </c>
      <c r="X76" s="107">
        <v>1</v>
      </c>
      <c r="Y76" s="108">
        <f t="shared" ref="Y76:Y128" si="27">((V76+W76+X76)/3)*100</f>
        <v>100</v>
      </c>
      <c r="Z76" s="107">
        <v>1</v>
      </c>
      <c r="AA76" s="107">
        <v>1</v>
      </c>
      <c r="AB76" s="107">
        <v>1</v>
      </c>
      <c r="AC76" s="108">
        <f t="shared" ref="AC76:AC128" si="28">((Z76+AA76+AB76)/3)*100</f>
        <v>100</v>
      </c>
      <c r="AD76" s="45">
        <f t="shared" ref="AD76:AD128" si="29">(Y76+AC76)/2</f>
        <v>100</v>
      </c>
      <c r="AE76" s="107">
        <v>1</v>
      </c>
      <c r="AF76" s="107">
        <v>1</v>
      </c>
      <c r="AG76" s="107">
        <v>1</v>
      </c>
      <c r="AH76" s="108">
        <f t="shared" ref="AH76:AH128" si="30">((AE76+AF76+AG76)/3)*100</f>
        <v>100</v>
      </c>
      <c r="AI76" s="107">
        <v>1</v>
      </c>
      <c r="AJ76" s="107">
        <v>1</v>
      </c>
      <c r="AK76" s="107">
        <v>1</v>
      </c>
      <c r="AL76" s="108">
        <f t="shared" ref="AL76:AL128" si="31">((AI76+AJ76+AK76)/3)*100</f>
        <v>100</v>
      </c>
      <c r="AM76" s="45">
        <f t="shared" ref="AM76:AM128" si="32">(AH76+AL76)/2</f>
        <v>100</v>
      </c>
      <c r="AN76" s="46">
        <f t="shared" ref="AN76:AN128" si="33">(L76+U76+AD76+AM76)/4</f>
        <v>100</v>
      </c>
      <c r="AO76" s="107">
        <v>1</v>
      </c>
      <c r="AP76" s="107">
        <v>1</v>
      </c>
      <c r="AQ76" s="107">
        <v>1</v>
      </c>
      <c r="AR76" s="108">
        <f t="shared" ref="AR76:AR128" si="34">((AO76+AP76+AQ76)/3)*100</f>
        <v>100</v>
      </c>
      <c r="AS76" s="107">
        <v>1</v>
      </c>
      <c r="AT76" s="107">
        <v>1</v>
      </c>
      <c r="AU76" s="107">
        <v>1</v>
      </c>
      <c r="AV76" s="108">
        <f t="shared" ref="AV76:AV128" si="35">((AS76+AT76+AU76)/3)*100</f>
        <v>100</v>
      </c>
      <c r="AW76" s="45">
        <f t="shared" ref="AW76:AW128" si="36">(AR76+AV76)/2</f>
        <v>100</v>
      </c>
      <c r="AX76" s="107">
        <v>1</v>
      </c>
      <c r="AY76" s="107">
        <v>1</v>
      </c>
      <c r="AZ76" s="107">
        <v>1</v>
      </c>
      <c r="BA76" s="108">
        <f t="shared" ref="BA76:BA123" si="37">((AX76+AY76+AZ76)/3)*100</f>
        <v>100</v>
      </c>
      <c r="BB76" s="107">
        <v>1</v>
      </c>
      <c r="BC76" s="107">
        <v>1</v>
      </c>
      <c r="BD76" s="107">
        <v>1</v>
      </c>
      <c r="BE76" s="108">
        <f t="shared" ref="BE76:BE128" si="38">((BB76+BC76+BD76)/3)*100</f>
        <v>100</v>
      </c>
      <c r="BF76" s="45">
        <f t="shared" ref="BF76:BF123" si="39">(BA76+BE76)/2</f>
        <v>100</v>
      </c>
      <c r="BG76" s="46">
        <f t="shared" ref="BG76:BG128" si="40">(AW76+BF76)/2</f>
        <v>100</v>
      </c>
      <c r="BH76" s="108">
        <f t="shared" ref="BH76:BH123" si="41">(G76+K76+P76+T76+Y76+AC76+AH76+AL76+AR76+AV76+BA76+BE76)/12</f>
        <v>100</v>
      </c>
      <c r="BI76" s="107">
        <v>1</v>
      </c>
      <c r="BJ76" s="293" t="s">
        <v>232</v>
      </c>
      <c r="BK76" s="110"/>
    </row>
    <row r="77" spans="1:63" ht="18" customHeight="1">
      <c r="A77" s="94">
        <v>77</v>
      </c>
      <c r="B77" s="105">
        <v>2</v>
      </c>
      <c r="C77" s="106" t="s">
        <v>89</v>
      </c>
      <c r="D77" s="107">
        <v>1</v>
      </c>
      <c r="E77" s="107">
        <v>1</v>
      </c>
      <c r="F77" s="107">
        <v>1</v>
      </c>
      <c r="G77" s="108">
        <f t="shared" si="21"/>
        <v>100</v>
      </c>
      <c r="H77" s="107">
        <v>1</v>
      </c>
      <c r="I77" s="107">
        <v>1</v>
      </c>
      <c r="J77" s="107">
        <v>1</v>
      </c>
      <c r="K77" s="108">
        <f t="shared" si="22"/>
        <v>100</v>
      </c>
      <c r="L77" s="45">
        <f t="shared" si="23"/>
        <v>100</v>
      </c>
      <c r="M77" s="107">
        <v>1</v>
      </c>
      <c r="N77" s="107">
        <v>1</v>
      </c>
      <c r="O77" s="107">
        <v>1</v>
      </c>
      <c r="P77" s="108">
        <f t="shared" si="24"/>
        <v>100</v>
      </c>
      <c r="Q77" s="107">
        <v>1</v>
      </c>
      <c r="R77" s="107">
        <v>1</v>
      </c>
      <c r="S77" s="107">
        <v>1</v>
      </c>
      <c r="T77" s="108">
        <f t="shared" si="25"/>
        <v>100</v>
      </c>
      <c r="U77" s="45">
        <f t="shared" si="26"/>
        <v>100</v>
      </c>
      <c r="V77" s="107">
        <v>1</v>
      </c>
      <c r="W77" s="107">
        <v>1</v>
      </c>
      <c r="X77" s="107">
        <v>1</v>
      </c>
      <c r="Y77" s="108">
        <f t="shared" si="27"/>
        <v>100</v>
      </c>
      <c r="Z77" s="107">
        <v>1</v>
      </c>
      <c r="AA77" s="107">
        <v>1</v>
      </c>
      <c r="AB77" s="107">
        <v>1</v>
      </c>
      <c r="AC77" s="108">
        <f t="shared" si="28"/>
        <v>100</v>
      </c>
      <c r="AD77" s="45">
        <f t="shared" si="29"/>
        <v>100</v>
      </c>
      <c r="AE77" s="107">
        <v>1</v>
      </c>
      <c r="AF77" s="107">
        <v>1</v>
      </c>
      <c r="AG77" s="107">
        <v>1</v>
      </c>
      <c r="AH77" s="108">
        <f t="shared" si="30"/>
        <v>100</v>
      </c>
      <c r="AI77" s="107">
        <v>1</v>
      </c>
      <c r="AJ77" s="107">
        <v>1</v>
      </c>
      <c r="AK77" s="107">
        <v>1</v>
      </c>
      <c r="AL77" s="108">
        <f t="shared" si="31"/>
        <v>100</v>
      </c>
      <c r="AM77" s="45">
        <f t="shared" si="32"/>
        <v>100</v>
      </c>
      <c r="AN77" s="46">
        <f t="shared" si="33"/>
        <v>100</v>
      </c>
      <c r="AO77" s="107">
        <v>1</v>
      </c>
      <c r="AP77" s="107">
        <v>1</v>
      </c>
      <c r="AQ77" s="107">
        <v>1</v>
      </c>
      <c r="AR77" s="108">
        <f t="shared" si="34"/>
        <v>100</v>
      </c>
      <c r="AS77" s="107">
        <v>1</v>
      </c>
      <c r="AT77" s="107">
        <v>1</v>
      </c>
      <c r="AU77" s="107">
        <v>1</v>
      </c>
      <c r="AV77" s="108">
        <f t="shared" si="35"/>
        <v>100</v>
      </c>
      <c r="AW77" s="45">
        <f t="shared" si="36"/>
        <v>100</v>
      </c>
      <c r="AX77" s="107">
        <v>1</v>
      </c>
      <c r="AY77" s="107">
        <v>1</v>
      </c>
      <c r="AZ77" s="107">
        <v>1</v>
      </c>
      <c r="BA77" s="108">
        <f t="shared" si="37"/>
        <v>100</v>
      </c>
      <c r="BB77" s="107">
        <v>1</v>
      </c>
      <c r="BC77" s="107">
        <v>1</v>
      </c>
      <c r="BD77" s="107">
        <v>1</v>
      </c>
      <c r="BE77" s="108">
        <f t="shared" si="38"/>
        <v>100</v>
      </c>
      <c r="BF77" s="45">
        <f t="shared" si="39"/>
        <v>100</v>
      </c>
      <c r="BG77" s="46">
        <f t="shared" si="40"/>
        <v>100</v>
      </c>
      <c r="BH77" s="108">
        <f t="shared" si="41"/>
        <v>100</v>
      </c>
      <c r="BI77" s="107">
        <v>1</v>
      </c>
      <c r="BJ77" s="292" t="s">
        <v>231</v>
      </c>
      <c r="BK77" s="110"/>
    </row>
    <row r="78" spans="1:63" ht="18" customHeight="1">
      <c r="A78" s="94">
        <v>78</v>
      </c>
      <c r="B78" s="105">
        <v>2</v>
      </c>
      <c r="C78" s="106" t="s">
        <v>70</v>
      </c>
      <c r="D78" s="107">
        <v>1</v>
      </c>
      <c r="E78" s="107">
        <v>1</v>
      </c>
      <c r="F78" s="107">
        <v>1</v>
      </c>
      <c r="G78" s="108">
        <f t="shared" si="21"/>
        <v>100</v>
      </c>
      <c r="H78" s="107">
        <v>1</v>
      </c>
      <c r="I78" s="107">
        <v>1</v>
      </c>
      <c r="J78" s="107">
        <v>1</v>
      </c>
      <c r="K78" s="108">
        <f t="shared" si="22"/>
        <v>100</v>
      </c>
      <c r="L78" s="45">
        <f t="shared" si="23"/>
        <v>100</v>
      </c>
      <c r="M78" s="107">
        <v>1</v>
      </c>
      <c r="N78" s="107">
        <v>1</v>
      </c>
      <c r="O78" s="107">
        <v>1</v>
      </c>
      <c r="P78" s="108">
        <f t="shared" si="24"/>
        <v>100</v>
      </c>
      <c r="Q78" s="107">
        <v>1</v>
      </c>
      <c r="R78" s="107">
        <v>1</v>
      </c>
      <c r="S78" s="107">
        <v>1</v>
      </c>
      <c r="T78" s="108">
        <f t="shared" si="25"/>
        <v>100</v>
      </c>
      <c r="U78" s="45">
        <f t="shared" si="26"/>
        <v>100</v>
      </c>
      <c r="V78" s="107">
        <v>1</v>
      </c>
      <c r="W78" s="107">
        <v>1</v>
      </c>
      <c r="X78" s="107">
        <v>1</v>
      </c>
      <c r="Y78" s="108">
        <f t="shared" si="27"/>
        <v>100</v>
      </c>
      <c r="Z78" s="107">
        <v>1</v>
      </c>
      <c r="AA78" s="107">
        <v>1</v>
      </c>
      <c r="AB78" s="107">
        <v>1</v>
      </c>
      <c r="AC78" s="108">
        <f t="shared" si="28"/>
        <v>100</v>
      </c>
      <c r="AD78" s="45">
        <f t="shared" si="29"/>
        <v>100</v>
      </c>
      <c r="AE78" s="107">
        <v>1</v>
      </c>
      <c r="AF78" s="107">
        <v>1</v>
      </c>
      <c r="AG78" s="107">
        <v>1</v>
      </c>
      <c r="AH78" s="108">
        <f t="shared" si="30"/>
        <v>100</v>
      </c>
      <c r="AI78" s="107">
        <v>1</v>
      </c>
      <c r="AJ78" s="107">
        <v>1</v>
      </c>
      <c r="AK78" s="107">
        <v>1</v>
      </c>
      <c r="AL78" s="108">
        <f t="shared" si="31"/>
        <v>100</v>
      </c>
      <c r="AM78" s="45">
        <f t="shared" si="32"/>
        <v>100</v>
      </c>
      <c r="AN78" s="46">
        <f t="shared" si="33"/>
        <v>100</v>
      </c>
      <c r="AO78" s="107">
        <v>1</v>
      </c>
      <c r="AP78" s="107">
        <v>1</v>
      </c>
      <c r="AQ78" s="107">
        <v>1</v>
      </c>
      <c r="AR78" s="108">
        <f t="shared" si="34"/>
        <v>100</v>
      </c>
      <c r="AS78" s="107">
        <v>1</v>
      </c>
      <c r="AT78" s="107">
        <v>1</v>
      </c>
      <c r="AU78" s="107">
        <v>1</v>
      </c>
      <c r="AV78" s="108">
        <f t="shared" si="35"/>
        <v>100</v>
      </c>
      <c r="AW78" s="45">
        <f t="shared" si="36"/>
        <v>100</v>
      </c>
      <c r="AX78" s="107">
        <v>1</v>
      </c>
      <c r="AY78" s="107">
        <v>1</v>
      </c>
      <c r="AZ78" s="107">
        <v>1</v>
      </c>
      <c r="BA78" s="108">
        <f t="shared" si="37"/>
        <v>100</v>
      </c>
      <c r="BB78" s="107">
        <v>1</v>
      </c>
      <c r="BC78" s="107">
        <v>1</v>
      </c>
      <c r="BD78" s="107">
        <v>1</v>
      </c>
      <c r="BE78" s="108">
        <f t="shared" si="38"/>
        <v>100</v>
      </c>
      <c r="BF78" s="45">
        <f t="shared" si="39"/>
        <v>100</v>
      </c>
      <c r="BG78" s="46">
        <f t="shared" si="40"/>
        <v>100</v>
      </c>
      <c r="BH78" s="108">
        <f t="shared" si="41"/>
        <v>100</v>
      </c>
      <c r="BI78" s="107">
        <v>1</v>
      </c>
      <c r="BJ78" s="292" t="s">
        <v>231</v>
      </c>
      <c r="BK78" s="110"/>
    </row>
    <row r="79" spans="1:63" ht="18" customHeight="1">
      <c r="A79" s="94">
        <v>6</v>
      </c>
      <c r="B79" s="105">
        <v>1</v>
      </c>
      <c r="C79" s="106" t="s">
        <v>117</v>
      </c>
      <c r="D79" s="107">
        <v>1</v>
      </c>
      <c r="E79" s="107">
        <v>1</v>
      </c>
      <c r="F79" s="107">
        <v>1</v>
      </c>
      <c r="G79" s="108">
        <f t="shared" si="21"/>
        <v>100</v>
      </c>
      <c r="H79" s="107">
        <v>1</v>
      </c>
      <c r="I79" s="107">
        <v>1</v>
      </c>
      <c r="J79" s="107">
        <v>1</v>
      </c>
      <c r="K79" s="108">
        <f t="shared" si="22"/>
        <v>100</v>
      </c>
      <c r="L79" s="45">
        <f t="shared" si="23"/>
        <v>100</v>
      </c>
      <c r="M79" s="107">
        <v>1</v>
      </c>
      <c r="N79" s="107">
        <v>1</v>
      </c>
      <c r="O79" s="107">
        <v>1</v>
      </c>
      <c r="P79" s="108">
        <f t="shared" si="24"/>
        <v>100</v>
      </c>
      <c r="Q79" s="107">
        <v>1</v>
      </c>
      <c r="R79" s="107">
        <v>1</v>
      </c>
      <c r="S79" s="107">
        <v>1</v>
      </c>
      <c r="T79" s="108">
        <f t="shared" si="25"/>
        <v>100</v>
      </c>
      <c r="U79" s="45">
        <f t="shared" si="26"/>
        <v>100</v>
      </c>
      <c r="V79" s="107">
        <v>1</v>
      </c>
      <c r="W79" s="107">
        <v>1</v>
      </c>
      <c r="X79" s="107">
        <v>1</v>
      </c>
      <c r="Y79" s="108">
        <f t="shared" si="27"/>
        <v>100</v>
      </c>
      <c r="Z79" s="107">
        <v>1</v>
      </c>
      <c r="AA79" s="107">
        <v>1</v>
      </c>
      <c r="AB79" s="107">
        <v>1</v>
      </c>
      <c r="AC79" s="108">
        <f t="shared" si="28"/>
        <v>100</v>
      </c>
      <c r="AD79" s="45">
        <f t="shared" si="29"/>
        <v>100</v>
      </c>
      <c r="AE79" s="107">
        <v>1</v>
      </c>
      <c r="AF79" s="107">
        <v>1</v>
      </c>
      <c r="AG79" s="107">
        <v>1</v>
      </c>
      <c r="AH79" s="108">
        <f t="shared" si="30"/>
        <v>100</v>
      </c>
      <c r="AI79" s="107">
        <v>1</v>
      </c>
      <c r="AJ79" s="107">
        <v>1</v>
      </c>
      <c r="AK79" s="107">
        <v>1</v>
      </c>
      <c r="AL79" s="108">
        <f t="shared" si="31"/>
        <v>100</v>
      </c>
      <c r="AM79" s="45">
        <f t="shared" si="32"/>
        <v>100</v>
      </c>
      <c r="AN79" s="46">
        <f t="shared" si="33"/>
        <v>100</v>
      </c>
      <c r="AO79" s="107">
        <v>1</v>
      </c>
      <c r="AP79" s="107">
        <v>1</v>
      </c>
      <c r="AQ79" s="107">
        <v>1</v>
      </c>
      <c r="AR79" s="108">
        <f t="shared" si="34"/>
        <v>100</v>
      </c>
      <c r="AS79" s="107">
        <v>1</v>
      </c>
      <c r="AT79" s="107">
        <v>1</v>
      </c>
      <c r="AU79" s="107">
        <v>1</v>
      </c>
      <c r="AV79" s="108">
        <f t="shared" si="35"/>
        <v>100</v>
      </c>
      <c r="AW79" s="45">
        <f t="shared" si="36"/>
        <v>100</v>
      </c>
      <c r="AX79" s="107">
        <v>1</v>
      </c>
      <c r="AY79" s="107">
        <v>1</v>
      </c>
      <c r="AZ79" s="107">
        <v>1</v>
      </c>
      <c r="BA79" s="108">
        <f t="shared" si="37"/>
        <v>100</v>
      </c>
      <c r="BB79" s="107">
        <v>1</v>
      </c>
      <c r="BC79" s="107">
        <v>1</v>
      </c>
      <c r="BD79" s="107">
        <v>1</v>
      </c>
      <c r="BE79" s="108">
        <f t="shared" si="38"/>
        <v>100</v>
      </c>
      <c r="BF79" s="45">
        <f t="shared" si="39"/>
        <v>100</v>
      </c>
      <c r="BG79" s="46">
        <f t="shared" si="40"/>
        <v>100</v>
      </c>
      <c r="BH79" s="108">
        <f t="shared" si="41"/>
        <v>100</v>
      </c>
      <c r="BI79" s="107">
        <v>1</v>
      </c>
      <c r="BJ79" s="292" t="s">
        <v>231</v>
      </c>
      <c r="BK79" s="110"/>
    </row>
    <row r="80" spans="1:63" ht="18" customHeight="1">
      <c r="A80" s="94">
        <v>7</v>
      </c>
      <c r="B80" s="105">
        <v>1</v>
      </c>
      <c r="C80" s="106" t="s">
        <v>18</v>
      </c>
      <c r="D80" s="107">
        <v>1</v>
      </c>
      <c r="E80" s="107">
        <v>1</v>
      </c>
      <c r="F80" s="107">
        <v>1</v>
      </c>
      <c r="G80" s="108">
        <f t="shared" si="21"/>
        <v>100</v>
      </c>
      <c r="H80" s="107">
        <v>1</v>
      </c>
      <c r="I80" s="107">
        <v>1</v>
      </c>
      <c r="J80" s="107">
        <v>1</v>
      </c>
      <c r="K80" s="108">
        <f t="shared" si="22"/>
        <v>100</v>
      </c>
      <c r="L80" s="45">
        <f t="shared" si="23"/>
        <v>100</v>
      </c>
      <c r="M80" s="107">
        <v>1</v>
      </c>
      <c r="N80" s="107">
        <v>1</v>
      </c>
      <c r="O80" s="107">
        <v>1</v>
      </c>
      <c r="P80" s="108">
        <f t="shared" si="24"/>
        <v>100</v>
      </c>
      <c r="Q80" s="107">
        <v>1</v>
      </c>
      <c r="R80" s="107">
        <v>1</v>
      </c>
      <c r="S80" s="107">
        <v>1</v>
      </c>
      <c r="T80" s="108">
        <f t="shared" si="25"/>
        <v>100</v>
      </c>
      <c r="U80" s="45">
        <f t="shared" si="26"/>
        <v>100</v>
      </c>
      <c r="V80" s="107">
        <v>1</v>
      </c>
      <c r="W80" s="107">
        <v>1</v>
      </c>
      <c r="X80" s="107">
        <v>1</v>
      </c>
      <c r="Y80" s="108">
        <f t="shared" si="27"/>
        <v>100</v>
      </c>
      <c r="Z80" s="107">
        <v>1</v>
      </c>
      <c r="AA80" s="107">
        <v>1</v>
      </c>
      <c r="AB80" s="107">
        <v>1</v>
      </c>
      <c r="AC80" s="108">
        <f t="shared" si="28"/>
        <v>100</v>
      </c>
      <c r="AD80" s="45">
        <f t="shared" si="29"/>
        <v>100</v>
      </c>
      <c r="AE80" s="107">
        <v>1</v>
      </c>
      <c r="AF80" s="107">
        <v>1</v>
      </c>
      <c r="AG80" s="107">
        <v>1</v>
      </c>
      <c r="AH80" s="108">
        <f t="shared" si="30"/>
        <v>100</v>
      </c>
      <c r="AI80" s="107">
        <v>1</v>
      </c>
      <c r="AJ80" s="107">
        <v>1</v>
      </c>
      <c r="AK80" s="107">
        <v>1</v>
      </c>
      <c r="AL80" s="108">
        <f t="shared" si="31"/>
        <v>100</v>
      </c>
      <c r="AM80" s="45">
        <f t="shared" si="32"/>
        <v>100</v>
      </c>
      <c r="AN80" s="46">
        <f t="shared" si="33"/>
        <v>100</v>
      </c>
      <c r="AO80" s="107">
        <v>1</v>
      </c>
      <c r="AP80" s="107">
        <v>1</v>
      </c>
      <c r="AQ80" s="107">
        <v>1</v>
      </c>
      <c r="AR80" s="108">
        <f t="shared" si="34"/>
        <v>100</v>
      </c>
      <c r="AS80" s="107">
        <v>1</v>
      </c>
      <c r="AT80" s="107">
        <v>1</v>
      </c>
      <c r="AU80" s="107">
        <v>1</v>
      </c>
      <c r="AV80" s="108">
        <f t="shared" si="35"/>
        <v>100</v>
      </c>
      <c r="AW80" s="45">
        <f t="shared" si="36"/>
        <v>100</v>
      </c>
      <c r="AX80" s="107">
        <v>1</v>
      </c>
      <c r="AY80" s="107">
        <v>1</v>
      </c>
      <c r="AZ80" s="107">
        <v>1</v>
      </c>
      <c r="BA80" s="108">
        <f t="shared" si="37"/>
        <v>100</v>
      </c>
      <c r="BB80" s="107">
        <v>1</v>
      </c>
      <c r="BC80" s="107">
        <v>1</v>
      </c>
      <c r="BD80" s="107">
        <v>1</v>
      </c>
      <c r="BE80" s="108">
        <f t="shared" si="38"/>
        <v>100</v>
      </c>
      <c r="BF80" s="45">
        <f t="shared" si="39"/>
        <v>100</v>
      </c>
      <c r="BG80" s="46">
        <f t="shared" si="40"/>
        <v>100</v>
      </c>
      <c r="BH80" s="108">
        <f t="shared" si="41"/>
        <v>100</v>
      </c>
      <c r="BI80" s="107">
        <v>1</v>
      </c>
      <c r="BJ80" s="292" t="s">
        <v>231</v>
      </c>
      <c r="BK80" s="110"/>
    </row>
    <row r="81" spans="1:63" ht="18" customHeight="1">
      <c r="A81" s="94">
        <v>8</v>
      </c>
      <c r="B81" s="105">
        <v>1</v>
      </c>
      <c r="C81" s="106" t="s">
        <v>19</v>
      </c>
      <c r="D81" s="107">
        <v>1</v>
      </c>
      <c r="E81" s="107">
        <v>1</v>
      </c>
      <c r="F81" s="107">
        <v>1</v>
      </c>
      <c r="G81" s="108">
        <f t="shared" si="21"/>
        <v>100</v>
      </c>
      <c r="H81" s="107">
        <v>1</v>
      </c>
      <c r="I81" s="107">
        <v>1</v>
      </c>
      <c r="J81" s="107">
        <v>1</v>
      </c>
      <c r="K81" s="108">
        <f t="shared" si="22"/>
        <v>100</v>
      </c>
      <c r="L81" s="45">
        <f t="shared" si="23"/>
        <v>100</v>
      </c>
      <c r="M81" s="107">
        <v>1</v>
      </c>
      <c r="N81" s="107">
        <v>1</v>
      </c>
      <c r="O81" s="107">
        <v>1</v>
      </c>
      <c r="P81" s="108">
        <f t="shared" si="24"/>
        <v>100</v>
      </c>
      <c r="Q81" s="107">
        <v>1</v>
      </c>
      <c r="R81" s="107">
        <v>1</v>
      </c>
      <c r="S81" s="107">
        <v>1</v>
      </c>
      <c r="T81" s="108">
        <f t="shared" si="25"/>
        <v>100</v>
      </c>
      <c r="U81" s="45">
        <f t="shared" si="26"/>
        <v>100</v>
      </c>
      <c r="V81" s="107">
        <v>1</v>
      </c>
      <c r="W81" s="107">
        <v>1</v>
      </c>
      <c r="X81" s="107">
        <v>1</v>
      </c>
      <c r="Y81" s="108">
        <f t="shared" si="27"/>
        <v>100</v>
      </c>
      <c r="Z81" s="107">
        <v>1</v>
      </c>
      <c r="AA81" s="107">
        <v>1</v>
      </c>
      <c r="AB81" s="107">
        <v>1</v>
      </c>
      <c r="AC81" s="108">
        <f t="shared" si="28"/>
        <v>100</v>
      </c>
      <c r="AD81" s="45">
        <f t="shared" si="29"/>
        <v>100</v>
      </c>
      <c r="AE81" s="107">
        <v>1</v>
      </c>
      <c r="AF81" s="107">
        <v>1</v>
      </c>
      <c r="AG81" s="107">
        <v>1</v>
      </c>
      <c r="AH81" s="108">
        <f t="shared" si="30"/>
        <v>100</v>
      </c>
      <c r="AI81" s="107">
        <v>1</v>
      </c>
      <c r="AJ81" s="107">
        <v>1</v>
      </c>
      <c r="AK81" s="107">
        <v>1</v>
      </c>
      <c r="AL81" s="108">
        <f t="shared" si="31"/>
        <v>100</v>
      </c>
      <c r="AM81" s="45">
        <f t="shared" si="32"/>
        <v>100</v>
      </c>
      <c r="AN81" s="46">
        <f t="shared" si="33"/>
        <v>100</v>
      </c>
      <c r="AO81" s="107">
        <v>1</v>
      </c>
      <c r="AP81" s="107">
        <v>1</v>
      </c>
      <c r="AQ81" s="107">
        <v>1</v>
      </c>
      <c r="AR81" s="108">
        <f t="shared" si="34"/>
        <v>100</v>
      </c>
      <c r="AS81" s="107">
        <v>1</v>
      </c>
      <c r="AT81" s="107">
        <v>1</v>
      </c>
      <c r="AU81" s="107">
        <v>1</v>
      </c>
      <c r="AV81" s="108">
        <f t="shared" si="35"/>
        <v>100</v>
      </c>
      <c r="AW81" s="45">
        <f t="shared" si="36"/>
        <v>100</v>
      </c>
      <c r="AX81" s="107">
        <v>1</v>
      </c>
      <c r="AY81" s="107">
        <v>1</v>
      </c>
      <c r="AZ81" s="107">
        <v>1</v>
      </c>
      <c r="BA81" s="108">
        <f t="shared" si="37"/>
        <v>100</v>
      </c>
      <c r="BB81" s="107">
        <v>1</v>
      </c>
      <c r="BC81" s="107">
        <v>1</v>
      </c>
      <c r="BD81" s="107">
        <v>1</v>
      </c>
      <c r="BE81" s="108">
        <f t="shared" si="38"/>
        <v>100</v>
      </c>
      <c r="BF81" s="45">
        <f t="shared" si="39"/>
        <v>100</v>
      </c>
      <c r="BG81" s="46">
        <f t="shared" si="40"/>
        <v>100</v>
      </c>
      <c r="BH81" s="108">
        <f t="shared" si="41"/>
        <v>100</v>
      </c>
      <c r="BI81" s="107">
        <v>1</v>
      </c>
      <c r="BJ81" s="293" t="s">
        <v>232</v>
      </c>
      <c r="BK81" s="110"/>
    </row>
    <row r="82" spans="1:63" ht="18" customHeight="1">
      <c r="A82" s="94">
        <v>9</v>
      </c>
      <c r="B82" s="105">
        <v>1</v>
      </c>
      <c r="C82" s="106" t="s">
        <v>45</v>
      </c>
      <c r="D82" s="107">
        <v>1</v>
      </c>
      <c r="E82" s="107">
        <v>1</v>
      </c>
      <c r="F82" s="107">
        <v>1</v>
      </c>
      <c r="G82" s="108">
        <f t="shared" si="21"/>
        <v>100</v>
      </c>
      <c r="H82" s="107">
        <v>1</v>
      </c>
      <c r="I82" s="107">
        <v>1</v>
      </c>
      <c r="J82" s="107">
        <v>1</v>
      </c>
      <c r="K82" s="108">
        <f t="shared" si="22"/>
        <v>100</v>
      </c>
      <c r="L82" s="45">
        <f t="shared" si="23"/>
        <v>100</v>
      </c>
      <c r="M82" s="107">
        <v>1</v>
      </c>
      <c r="N82" s="107">
        <v>1</v>
      </c>
      <c r="O82" s="107">
        <v>1</v>
      </c>
      <c r="P82" s="108">
        <f t="shared" si="24"/>
        <v>100</v>
      </c>
      <c r="Q82" s="107">
        <v>1</v>
      </c>
      <c r="R82" s="107">
        <v>1</v>
      </c>
      <c r="S82" s="107">
        <v>1</v>
      </c>
      <c r="T82" s="108">
        <f t="shared" si="25"/>
        <v>100</v>
      </c>
      <c r="U82" s="45">
        <f t="shared" si="26"/>
        <v>100</v>
      </c>
      <c r="V82" s="107">
        <v>1</v>
      </c>
      <c r="W82" s="107">
        <v>1</v>
      </c>
      <c r="X82" s="107">
        <v>1</v>
      </c>
      <c r="Y82" s="108">
        <f t="shared" si="27"/>
        <v>100</v>
      </c>
      <c r="Z82" s="107">
        <v>1</v>
      </c>
      <c r="AA82" s="107">
        <v>1</v>
      </c>
      <c r="AB82" s="107">
        <v>1</v>
      </c>
      <c r="AC82" s="108">
        <f t="shared" si="28"/>
        <v>100</v>
      </c>
      <c r="AD82" s="45">
        <f t="shared" si="29"/>
        <v>100</v>
      </c>
      <c r="AE82" s="107">
        <v>1</v>
      </c>
      <c r="AF82" s="107">
        <v>1</v>
      </c>
      <c r="AG82" s="107">
        <v>1</v>
      </c>
      <c r="AH82" s="108">
        <f t="shared" si="30"/>
        <v>100</v>
      </c>
      <c r="AI82" s="107">
        <v>1</v>
      </c>
      <c r="AJ82" s="107">
        <v>1</v>
      </c>
      <c r="AK82" s="107">
        <v>1</v>
      </c>
      <c r="AL82" s="108">
        <f t="shared" si="31"/>
        <v>100</v>
      </c>
      <c r="AM82" s="45">
        <f t="shared" si="32"/>
        <v>100</v>
      </c>
      <c r="AN82" s="46">
        <f t="shared" si="33"/>
        <v>100</v>
      </c>
      <c r="AO82" s="107">
        <v>1</v>
      </c>
      <c r="AP82" s="107">
        <v>1</v>
      </c>
      <c r="AQ82" s="107">
        <v>1</v>
      </c>
      <c r="AR82" s="108">
        <f t="shared" si="34"/>
        <v>100</v>
      </c>
      <c r="AS82" s="107">
        <v>1</v>
      </c>
      <c r="AT82" s="107">
        <v>1</v>
      </c>
      <c r="AU82" s="107">
        <v>1</v>
      </c>
      <c r="AV82" s="108">
        <f t="shared" si="35"/>
        <v>100</v>
      </c>
      <c r="AW82" s="45">
        <f t="shared" si="36"/>
        <v>100</v>
      </c>
      <c r="AX82" s="107">
        <v>1</v>
      </c>
      <c r="AY82" s="107">
        <v>1</v>
      </c>
      <c r="AZ82" s="107">
        <v>1</v>
      </c>
      <c r="BA82" s="108">
        <f t="shared" si="37"/>
        <v>100</v>
      </c>
      <c r="BB82" s="107">
        <v>1</v>
      </c>
      <c r="BC82" s="107">
        <v>1</v>
      </c>
      <c r="BD82" s="107">
        <v>1</v>
      </c>
      <c r="BE82" s="108">
        <f t="shared" si="38"/>
        <v>100</v>
      </c>
      <c r="BF82" s="45">
        <f t="shared" si="39"/>
        <v>100</v>
      </c>
      <c r="BG82" s="46">
        <f t="shared" si="40"/>
        <v>100</v>
      </c>
      <c r="BH82" s="108">
        <f t="shared" si="41"/>
        <v>100</v>
      </c>
      <c r="BI82" s="107">
        <v>1</v>
      </c>
      <c r="BJ82" s="292" t="s">
        <v>231</v>
      </c>
      <c r="BK82" s="110"/>
    </row>
    <row r="83" spans="1:63" ht="18" customHeight="1">
      <c r="A83" s="94">
        <v>10</v>
      </c>
      <c r="B83" s="105">
        <v>1</v>
      </c>
      <c r="C83" s="106" t="s">
        <v>20</v>
      </c>
      <c r="D83" s="107">
        <v>1</v>
      </c>
      <c r="E83" s="107">
        <v>1</v>
      </c>
      <c r="F83" s="107">
        <v>1</v>
      </c>
      <c r="G83" s="108">
        <f t="shared" si="21"/>
        <v>100</v>
      </c>
      <c r="H83" s="107">
        <v>1</v>
      </c>
      <c r="I83" s="107">
        <v>1</v>
      </c>
      <c r="J83" s="107">
        <v>1</v>
      </c>
      <c r="K83" s="108">
        <f t="shared" si="22"/>
        <v>100</v>
      </c>
      <c r="L83" s="45">
        <f t="shared" si="23"/>
        <v>100</v>
      </c>
      <c r="M83" s="107">
        <v>1</v>
      </c>
      <c r="N83" s="107">
        <v>1</v>
      </c>
      <c r="O83" s="107">
        <v>1</v>
      </c>
      <c r="P83" s="108">
        <f t="shared" si="24"/>
        <v>100</v>
      </c>
      <c r="Q83" s="107">
        <v>1</v>
      </c>
      <c r="R83" s="107">
        <v>1</v>
      </c>
      <c r="S83" s="107">
        <v>1</v>
      </c>
      <c r="T83" s="108">
        <f t="shared" si="25"/>
        <v>100</v>
      </c>
      <c r="U83" s="45">
        <f t="shared" si="26"/>
        <v>100</v>
      </c>
      <c r="V83" s="107">
        <v>1</v>
      </c>
      <c r="W83" s="107">
        <v>1</v>
      </c>
      <c r="X83" s="107">
        <v>1</v>
      </c>
      <c r="Y83" s="108">
        <f t="shared" si="27"/>
        <v>100</v>
      </c>
      <c r="Z83" s="107">
        <v>1</v>
      </c>
      <c r="AA83" s="107">
        <v>1</v>
      </c>
      <c r="AB83" s="107">
        <v>1</v>
      </c>
      <c r="AC83" s="108">
        <f t="shared" si="28"/>
        <v>100</v>
      </c>
      <c r="AD83" s="45">
        <f t="shared" si="29"/>
        <v>100</v>
      </c>
      <c r="AE83" s="107">
        <v>1</v>
      </c>
      <c r="AF83" s="107">
        <v>1</v>
      </c>
      <c r="AG83" s="107">
        <v>1</v>
      </c>
      <c r="AH83" s="108">
        <f t="shared" si="30"/>
        <v>100</v>
      </c>
      <c r="AI83" s="107">
        <v>1</v>
      </c>
      <c r="AJ83" s="107">
        <v>1</v>
      </c>
      <c r="AK83" s="107">
        <v>1</v>
      </c>
      <c r="AL83" s="108">
        <f t="shared" si="31"/>
        <v>100</v>
      </c>
      <c r="AM83" s="45">
        <f t="shared" si="32"/>
        <v>100</v>
      </c>
      <c r="AN83" s="46">
        <f t="shared" si="33"/>
        <v>100</v>
      </c>
      <c r="AO83" s="107">
        <v>1</v>
      </c>
      <c r="AP83" s="107">
        <v>1</v>
      </c>
      <c r="AQ83" s="107">
        <v>1</v>
      </c>
      <c r="AR83" s="108">
        <f t="shared" si="34"/>
        <v>100</v>
      </c>
      <c r="AS83" s="107">
        <v>1</v>
      </c>
      <c r="AT83" s="107">
        <v>1</v>
      </c>
      <c r="AU83" s="107">
        <v>1</v>
      </c>
      <c r="AV83" s="108">
        <f t="shared" si="35"/>
        <v>100</v>
      </c>
      <c r="AW83" s="45">
        <f t="shared" si="36"/>
        <v>100</v>
      </c>
      <c r="AX83" s="107">
        <v>1</v>
      </c>
      <c r="AY83" s="107">
        <v>1</v>
      </c>
      <c r="AZ83" s="107">
        <v>1</v>
      </c>
      <c r="BA83" s="108">
        <f t="shared" si="37"/>
        <v>100</v>
      </c>
      <c r="BB83" s="107">
        <v>1</v>
      </c>
      <c r="BC83" s="107">
        <v>1</v>
      </c>
      <c r="BD83" s="107">
        <v>1</v>
      </c>
      <c r="BE83" s="108">
        <f t="shared" si="38"/>
        <v>100</v>
      </c>
      <c r="BF83" s="45">
        <f t="shared" si="39"/>
        <v>100</v>
      </c>
      <c r="BG83" s="46">
        <f t="shared" si="40"/>
        <v>100</v>
      </c>
      <c r="BH83" s="108">
        <f t="shared" si="41"/>
        <v>100</v>
      </c>
      <c r="BI83" s="107">
        <v>1</v>
      </c>
      <c r="BJ83" s="292" t="s">
        <v>231</v>
      </c>
      <c r="BK83" s="110"/>
    </row>
    <row r="84" spans="1:63" ht="18" customHeight="1">
      <c r="A84" s="94">
        <v>11</v>
      </c>
      <c r="B84" s="105">
        <v>1</v>
      </c>
      <c r="C84" s="106" t="s">
        <v>21</v>
      </c>
      <c r="D84" s="107">
        <v>1</v>
      </c>
      <c r="E84" s="107">
        <v>1</v>
      </c>
      <c r="F84" s="107">
        <v>1</v>
      </c>
      <c r="G84" s="108">
        <f t="shared" si="21"/>
        <v>100</v>
      </c>
      <c r="H84" s="107">
        <v>1</v>
      </c>
      <c r="I84" s="107">
        <v>1</v>
      </c>
      <c r="J84" s="107">
        <v>1</v>
      </c>
      <c r="K84" s="108">
        <f t="shared" si="22"/>
        <v>100</v>
      </c>
      <c r="L84" s="45">
        <f t="shared" si="23"/>
        <v>100</v>
      </c>
      <c r="M84" s="107">
        <v>1</v>
      </c>
      <c r="N84" s="107">
        <v>1</v>
      </c>
      <c r="O84" s="107">
        <v>1</v>
      </c>
      <c r="P84" s="108">
        <f t="shared" si="24"/>
        <v>100</v>
      </c>
      <c r="Q84" s="107">
        <v>1</v>
      </c>
      <c r="R84" s="107">
        <v>1</v>
      </c>
      <c r="S84" s="107">
        <v>1</v>
      </c>
      <c r="T84" s="108">
        <f t="shared" si="25"/>
        <v>100</v>
      </c>
      <c r="U84" s="45">
        <f t="shared" si="26"/>
        <v>100</v>
      </c>
      <c r="V84" s="107">
        <v>1</v>
      </c>
      <c r="W84" s="107">
        <v>1</v>
      </c>
      <c r="X84" s="107">
        <v>1</v>
      </c>
      <c r="Y84" s="108">
        <f t="shared" si="27"/>
        <v>100</v>
      </c>
      <c r="Z84" s="107">
        <v>1</v>
      </c>
      <c r="AA84" s="107">
        <v>1</v>
      </c>
      <c r="AB84" s="107">
        <v>1</v>
      </c>
      <c r="AC84" s="108">
        <f t="shared" si="28"/>
        <v>100</v>
      </c>
      <c r="AD84" s="45">
        <f t="shared" si="29"/>
        <v>100</v>
      </c>
      <c r="AE84" s="107">
        <v>1</v>
      </c>
      <c r="AF84" s="107">
        <v>1</v>
      </c>
      <c r="AG84" s="107">
        <v>1</v>
      </c>
      <c r="AH84" s="108">
        <f t="shared" si="30"/>
        <v>100</v>
      </c>
      <c r="AI84" s="107">
        <v>1</v>
      </c>
      <c r="AJ84" s="107">
        <v>1</v>
      </c>
      <c r="AK84" s="107">
        <v>1</v>
      </c>
      <c r="AL84" s="108">
        <f t="shared" si="31"/>
        <v>100</v>
      </c>
      <c r="AM84" s="45">
        <f t="shared" si="32"/>
        <v>100</v>
      </c>
      <c r="AN84" s="46">
        <f t="shared" si="33"/>
        <v>100</v>
      </c>
      <c r="AO84" s="107">
        <v>1</v>
      </c>
      <c r="AP84" s="107">
        <v>1</v>
      </c>
      <c r="AQ84" s="107">
        <v>1</v>
      </c>
      <c r="AR84" s="108">
        <f t="shared" si="34"/>
        <v>100</v>
      </c>
      <c r="AS84" s="107">
        <v>1</v>
      </c>
      <c r="AT84" s="107">
        <v>1</v>
      </c>
      <c r="AU84" s="107">
        <v>1</v>
      </c>
      <c r="AV84" s="108">
        <f t="shared" si="35"/>
        <v>100</v>
      </c>
      <c r="AW84" s="45">
        <f t="shared" si="36"/>
        <v>100</v>
      </c>
      <c r="AX84" s="107">
        <v>1</v>
      </c>
      <c r="AY84" s="107">
        <v>1</v>
      </c>
      <c r="AZ84" s="107">
        <v>1</v>
      </c>
      <c r="BA84" s="108">
        <f t="shared" si="37"/>
        <v>100</v>
      </c>
      <c r="BB84" s="107">
        <v>1</v>
      </c>
      <c r="BC84" s="107">
        <v>1</v>
      </c>
      <c r="BD84" s="107">
        <v>1</v>
      </c>
      <c r="BE84" s="108">
        <f t="shared" si="38"/>
        <v>100</v>
      </c>
      <c r="BF84" s="45">
        <f t="shared" si="39"/>
        <v>100</v>
      </c>
      <c r="BG84" s="46">
        <f t="shared" si="40"/>
        <v>100</v>
      </c>
      <c r="BH84" s="108">
        <f t="shared" si="41"/>
        <v>100</v>
      </c>
      <c r="BI84" s="107">
        <v>1</v>
      </c>
      <c r="BJ84" s="293" t="s">
        <v>232</v>
      </c>
      <c r="BK84" s="110"/>
    </row>
    <row r="85" spans="1:63" ht="18" customHeight="1">
      <c r="A85" s="94">
        <v>12</v>
      </c>
      <c r="B85" s="105">
        <v>1</v>
      </c>
      <c r="C85" s="106" t="s">
        <v>46</v>
      </c>
      <c r="D85" s="107">
        <v>1</v>
      </c>
      <c r="E85" s="107">
        <v>1</v>
      </c>
      <c r="F85" s="107">
        <v>1</v>
      </c>
      <c r="G85" s="108">
        <f t="shared" si="21"/>
        <v>100</v>
      </c>
      <c r="H85" s="107">
        <v>1</v>
      </c>
      <c r="I85" s="107">
        <v>1</v>
      </c>
      <c r="J85" s="107">
        <v>1</v>
      </c>
      <c r="K85" s="108">
        <f t="shared" si="22"/>
        <v>100</v>
      </c>
      <c r="L85" s="45">
        <f t="shared" si="23"/>
        <v>100</v>
      </c>
      <c r="M85" s="107">
        <v>1</v>
      </c>
      <c r="N85" s="107">
        <v>1</v>
      </c>
      <c r="O85" s="107">
        <v>1</v>
      </c>
      <c r="P85" s="108">
        <f t="shared" si="24"/>
        <v>100</v>
      </c>
      <c r="Q85" s="107">
        <v>1</v>
      </c>
      <c r="R85" s="107">
        <v>1</v>
      </c>
      <c r="S85" s="107">
        <v>1</v>
      </c>
      <c r="T85" s="108">
        <f t="shared" si="25"/>
        <v>100</v>
      </c>
      <c r="U85" s="45">
        <f t="shared" si="26"/>
        <v>100</v>
      </c>
      <c r="V85" s="107">
        <v>1</v>
      </c>
      <c r="W85" s="107">
        <v>1</v>
      </c>
      <c r="X85" s="107">
        <v>1</v>
      </c>
      <c r="Y85" s="108">
        <f t="shared" si="27"/>
        <v>100</v>
      </c>
      <c r="Z85" s="107">
        <v>1</v>
      </c>
      <c r="AA85" s="107">
        <v>1</v>
      </c>
      <c r="AB85" s="107">
        <v>1</v>
      </c>
      <c r="AC85" s="108">
        <f t="shared" si="28"/>
        <v>100</v>
      </c>
      <c r="AD85" s="45">
        <f t="shared" si="29"/>
        <v>100</v>
      </c>
      <c r="AE85" s="107">
        <v>1</v>
      </c>
      <c r="AF85" s="107">
        <v>1</v>
      </c>
      <c r="AG85" s="107">
        <v>1</v>
      </c>
      <c r="AH85" s="108">
        <f t="shared" si="30"/>
        <v>100</v>
      </c>
      <c r="AI85" s="107">
        <v>1</v>
      </c>
      <c r="AJ85" s="107">
        <v>1</v>
      </c>
      <c r="AK85" s="107">
        <v>1</v>
      </c>
      <c r="AL85" s="108">
        <f t="shared" si="31"/>
        <v>100</v>
      </c>
      <c r="AM85" s="45">
        <f t="shared" si="32"/>
        <v>100</v>
      </c>
      <c r="AN85" s="46">
        <f t="shared" si="33"/>
        <v>100</v>
      </c>
      <c r="AO85" s="107">
        <v>1</v>
      </c>
      <c r="AP85" s="107">
        <v>1</v>
      </c>
      <c r="AQ85" s="107">
        <v>1</v>
      </c>
      <c r="AR85" s="108">
        <f t="shared" si="34"/>
        <v>100</v>
      </c>
      <c r="AS85" s="107">
        <v>1</v>
      </c>
      <c r="AT85" s="107">
        <v>1</v>
      </c>
      <c r="AU85" s="107">
        <v>1</v>
      </c>
      <c r="AV85" s="108">
        <f t="shared" si="35"/>
        <v>100</v>
      </c>
      <c r="AW85" s="45">
        <f t="shared" si="36"/>
        <v>100</v>
      </c>
      <c r="AX85" s="107">
        <v>1</v>
      </c>
      <c r="AY85" s="107">
        <v>1</v>
      </c>
      <c r="AZ85" s="107">
        <v>1</v>
      </c>
      <c r="BA85" s="108">
        <f t="shared" si="37"/>
        <v>100</v>
      </c>
      <c r="BB85" s="107">
        <v>1</v>
      </c>
      <c r="BC85" s="107">
        <v>1</v>
      </c>
      <c r="BD85" s="107">
        <v>1</v>
      </c>
      <c r="BE85" s="108">
        <f t="shared" si="38"/>
        <v>100</v>
      </c>
      <c r="BF85" s="45">
        <f t="shared" si="39"/>
        <v>100</v>
      </c>
      <c r="BG85" s="46">
        <f t="shared" si="40"/>
        <v>100</v>
      </c>
      <c r="BH85" s="108">
        <f t="shared" si="41"/>
        <v>100</v>
      </c>
      <c r="BI85" s="107">
        <v>1</v>
      </c>
      <c r="BJ85" s="292" t="s">
        <v>231</v>
      </c>
      <c r="BK85" s="110"/>
    </row>
    <row r="86" spans="1:63" ht="18" customHeight="1">
      <c r="A86" s="94">
        <v>13</v>
      </c>
      <c r="B86" s="105">
        <v>1</v>
      </c>
      <c r="C86" s="106" t="s">
        <v>22</v>
      </c>
      <c r="D86" s="107">
        <v>1</v>
      </c>
      <c r="E86" s="107">
        <v>1</v>
      </c>
      <c r="F86" s="107">
        <v>1</v>
      </c>
      <c r="G86" s="108">
        <f t="shared" si="21"/>
        <v>100</v>
      </c>
      <c r="H86" s="107">
        <v>1</v>
      </c>
      <c r="I86" s="107">
        <v>1</v>
      </c>
      <c r="J86" s="107">
        <v>1</v>
      </c>
      <c r="K86" s="108">
        <f t="shared" si="22"/>
        <v>100</v>
      </c>
      <c r="L86" s="45">
        <f t="shared" si="23"/>
        <v>100</v>
      </c>
      <c r="M86" s="107">
        <v>1</v>
      </c>
      <c r="N86" s="107">
        <v>1</v>
      </c>
      <c r="O86" s="107">
        <v>1</v>
      </c>
      <c r="P86" s="108">
        <f t="shared" si="24"/>
        <v>100</v>
      </c>
      <c r="Q86" s="107">
        <v>1</v>
      </c>
      <c r="R86" s="107">
        <v>1</v>
      </c>
      <c r="S86" s="107">
        <v>1</v>
      </c>
      <c r="T86" s="108">
        <f t="shared" si="25"/>
        <v>100</v>
      </c>
      <c r="U86" s="45">
        <f t="shared" si="26"/>
        <v>100</v>
      </c>
      <c r="V86" s="107">
        <v>1</v>
      </c>
      <c r="W86" s="107">
        <v>1</v>
      </c>
      <c r="X86" s="107">
        <v>1</v>
      </c>
      <c r="Y86" s="108">
        <f t="shared" si="27"/>
        <v>100</v>
      </c>
      <c r="Z86" s="107">
        <v>1</v>
      </c>
      <c r="AA86" s="107">
        <v>1</v>
      </c>
      <c r="AB86" s="107">
        <v>1</v>
      </c>
      <c r="AC86" s="108">
        <f t="shared" si="28"/>
        <v>100</v>
      </c>
      <c r="AD86" s="45">
        <f t="shared" si="29"/>
        <v>100</v>
      </c>
      <c r="AE86" s="107">
        <v>1</v>
      </c>
      <c r="AF86" s="107">
        <v>1</v>
      </c>
      <c r="AG86" s="107">
        <v>1</v>
      </c>
      <c r="AH86" s="108">
        <f t="shared" si="30"/>
        <v>100</v>
      </c>
      <c r="AI86" s="107">
        <v>1</v>
      </c>
      <c r="AJ86" s="107">
        <v>1</v>
      </c>
      <c r="AK86" s="107">
        <v>1</v>
      </c>
      <c r="AL86" s="108">
        <f t="shared" si="31"/>
        <v>100</v>
      </c>
      <c r="AM86" s="45">
        <f t="shared" si="32"/>
        <v>100</v>
      </c>
      <c r="AN86" s="46">
        <f t="shared" si="33"/>
        <v>100</v>
      </c>
      <c r="AO86" s="107">
        <v>1</v>
      </c>
      <c r="AP86" s="107">
        <v>1</v>
      </c>
      <c r="AQ86" s="107">
        <v>1</v>
      </c>
      <c r="AR86" s="108">
        <f t="shared" si="34"/>
        <v>100</v>
      </c>
      <c r="AS86" s="107">
        <v>1</v>
      </c>
      <c r="AT86" s="107">
        <v>1</v>
      </c>
      <c r="AU86" s="107">
        <v>1</v>
      </c>
      <c r="AV86" s="108">
        <f t="shared" si="35"/>
        <v>100</v>
      </c>
      <c r="AW86" s="45">
        <f t="shared" si="36"/>
        <v>100</v>
      </c>
      <c r="AX86" s="107">
        <v>1</v>
      </c>
      <c r="AY86" s="107">
        <v>1</v>
      </c>
      <c r="AZ86" s="107">
        <v>1</v>
      </c>
      <c r="BA86" s="108">
        <f t="shared" si="37"/>
        <v>100</v>
      </c>
      <c r="BB86" s="107">
        <v>1</v>
      </c>
      <c r="BC86" s="107">
        <v>1</v>
      </c>
      <c r="BD86" s="107">
        <v>1</v>
      </c>
      <c r="BE86" s="108">
        <f t="shared" si="38"/>
        <v>100</v>
      </c>
      <c r="BF86" s="45">
        <f t="shared" si="39"/>
        <v>100</v>
      </c>
      <c r="BG86" s="46">
        <f t="shared" si="40"/>
        <v>100</v>
      </c>
      <c r="BH86" s="108">
        <f t="shared" si="41"/>
        <v>100</v>
      </c>
      <c r="BI86" s="107">
        <v>1</v>
      </c>
      <c r="BJ86" s="292" t="s">
        <v>231</v>
      </c>
      <c r="BK86" s="110"/>
    </row>
    <row r="87" spans="1:63" ht="18" customHeight="1">
      <c r="A87" s="94">
        <v>14</v>
      </c>
      <c r="B87" s="105">
        <v>1</v>
      </c>
      <c r="C87" s="106" t="s">
        <v>23</v>
      </c>
      <c r="D87" s="107">
        <v>1</v>
      </c>
      <c r="E87" s="107">
        <v>1</v>
      </c>
      <c r="F87" s="107">
        <v>1</v>
      </c>
      <c r="G87" s="108">
        <f t="shared" si="21"/>
        <v>100</v>
      </c>
      <c r="H87" s="107">
        <v>1</v>
      </c>
      <c r="I87" s="107">
        <v>1</v>
      </c>
      <c r="J87" s="107">
        <v>1</v>
      </c>
      <c r="K87" s="108">
        <f t="shared" si="22"/>
        <v>100</v>
      </c>
      <c r="L87" s="45">
        <f t="shared" si="23"/>
        <v>100</v>
      </c>
      <c r="M87" s="107">
        <v>1</v>
      </c>
      <c r="N87" s="107">
        <v>1</v>
      </c>
      <c r="O87" s="107">
        <v>1</v>
      </c>
      <c r="P87" s="108">
        <f t="shared" si="24"/>
        <v>100</v>
      </c>
      <c r="Q87" s="107">
        <v>1</v>
      </c>
      <c r="R87" s="107">
        <v>1</v>
      </c>
      <c r="S87" s="107">
        <v>1</v>
      </c>
      <c r="T87" s="108">
        <f t="shared" si="25"/>
        <v>100</v>
      </c>
      <c r="U87" s="45">
        <f t="shared" si="26"/>
        <v>100</v>
      </c>
      <c r="V87" s="107">
        <v>1</v>
      </c>
      <c r="W87" s="107">
        <v>1</v>
      </c>
      <c r="X87" s="107">
        <v>1</v>
      </c>
      <c r="Y87" s="108">
        <f t="shared" si="27"/>
        <v>100</v>
      </c>
      <c r="Z87" s="107">
        <v>1</v>
      </c>
      <c r="AA87" s="107">
        <v>1</v>
      </c>
      <c r="AB87" s="107">
        <v>1</v>
      </c>
      <c r="AC87" s="108">
        <f t="shared" si="28"/>
        <v>100</v>
      </c>
      <c r="AD87" s="45">
        <f t="shared" si="29"/>
        <v>100</v>
      </c>
      <c r="AE87" s="107">
        <v>1</v>
      </c>
      <c r="AF87" s="107">
        <v>1</v>
      </c>
      <c r="AG87" s="107">
        <v>1</v>
      </c>
      <c r="AH87" s="108">
        <f t="shared" si="30"/>
        <v>100</v>
      </c>
      <c r="AI87" s="107">
        <v>1</v>
      </c>
      <c r="AJ87" s="107">
        <v>1</v>
      </c>
      <c r="AK87" s="107">
        <v>1</v>
      </c>
      <c r="AL87" s="108">
        <f t="shared" si="31"/>
        <v>100</v>
      </c>
      <c r="AM87" s="45">
        <f t="shared" si="32"/>
        <v>100</v>
      </c>
      <c r="AN87" s="46">
        <f t="shared" si="33"/>
        <v>100</v>
      </c>
      <c r="AO87" s="107">
        <v>1</v>
      </c>
      <c r="AP87" s="107">
        <v>1</v>
      </c>
      <c r="AQ87" s="107">
        <v>1</v>
      </c>
      <c r="AR87" s="108">
        <f t="shared" si="34"/>
        <v>100</v>
      </c>
      <c r="AS87" s="107">
        <v>1</v>
      </c>
      <c r="AT87" s="107">
        <v>1</v>
      </c>
      <c r="AU87" s="107">
        <v>1</v>
      </c>
      <c r="AV87" s="108">
        <f t="shared" si="35"/>
        <v>100</v>
      </c>
      <c r="AW87" s="45">
        <f t="shared" si="36"/>
        <v>100</v>
      </c>
      <c r="AX87" s="107">
        <v>1</v>
      </c>
      <c r="AY87" s="107">
        <v>1</v>
      </c>
      <c r="AZ87" s="107">
        <v>1</v>
      </c>
      <c r="BA87" s="108">
        <f t="shared" si="37"/>
        <v>100</v>
      </c>
      <c r="BB87" s="107">
        <v>1</v>
      </c>
      <c r="BC87" s="107">
        <v>1</v>
      </c>
      <c r="BD87" s="107">
        <v>1</v>
      </c>
      <c r="BE87" s="108">
        <f t="shared" si="38"/>
        <v>100</v>
      </c>
      <c r="BF87" s="45">
        <f t="shared" si="39"/>
        <v>100</v>
      </c>
      <c r="BG87" s="46">
        <f t="shared" si="40"/>
        <v>100</v>
      </c>
      <c r="BH87" s="108">
        <f t="shared" si="41"/>
        <v>100</v>
      </c>
      <c r="BI87" s="107">
        <v>1</v>
      </c>
      <c r="BJ87" s="292" t="s">
        <v>231</v>
      </c>
      <c r="BK87" s="110"/>
    </row>
    <row r="88" spans="1:63" ht="18" customHeight="1">
      <c r="A88" s="94">
        <v>15</v>
      </c>
      <c r="B88" s="105">
        <v>1</v>
      </c>
      <c r="C88" s="106" t="s">
        <v>196</v>
      </c>
      <c r="D88" s="107">
        <v>1</v>
      </c>
      <c r="E88" s="107">
        <v>1</v>
      </c>
      <c r="F88" s="107">
        <v>1</v>
      </c>
      <c r="G88" s="108">
        <f t="shared" si="21"/>
        <v>100</v>
      </c>
      <c r="H88" s="107">
        <v>1</v>
      </c>
      <c r="I88" s="107">
        <v>1</v>
      </c>
      <c r="J88" s="107">
        <v>1</v>
      </c>
      <c r="K88" s="108">
        <f t="shared" si="22"/>
        <v>100</v>
      </c>
      <c r="L88" s="45">
        <f t="shared" si="23"/>
        <v>100</v>
      </c>
      <c r="M88" s="107">
        <v>1</v>
      </c>
      <c r="N88" s="107">
        <v>1</v>
      </c>
      <c r="O88" s="107">
        <v>1</v>
      </c>
      <c r="P88" s="108">
        <f t="shared" si="24"/>
        <v>100</v>
      </c>
      <c r="Q88" s="107">
        <v>1</v>
      </c>
      <c r="R88" s="107">
        <v>1</v>
      </c>
      <c r="S88" s="107">
        <v>1</v>
      </c>
      <c r="T88" s="108">
        <f t="shared" si="25"/>
        <v>100</v>
      </c>
      <c r="U88" s="45">
        <f t="shared" si="26"/>
        <v>100</v>
      </c>
      <c r="V88" s="107">
        <v>1</v>
      </c>
      <c r="W88" s="107">
        <v>1</v>
      </c>
      <c r="X88" s="107">
        <v>1</v>
      </c>
      <c r="Y88" s="108">
        <f t="shared" si="27"/>
        <v>100</v>
      </c>
      <c r="Z88" s="107">
        <v>1</v>
      </c>
      <c r="AA88" s="107">
        <v>1</v>
      </c>
      <c r="AB88" s="107">
        <v>1</v>
      </c>
      <c r="AC88" s="108">
        <f t="shared" si="28"/>
        <v>100</v>
      </c>
      <c r="AD88" s="45">
        <f t="shared" si="29"/>
        <v>100</v>
      </c>
      <c r="AE88" s="107">
        <v>1</v>
      </c>
      <c r="AF88" s="107">
        <v>1</v>
      </c>
      <c r="AG88" s="107">
        <v>1</v>
      </c>
      <c r="AH88" s="108">
        <f t="shared" si="30"/>
        <v>100</v>
      </c>
      <c r="AI88" s="107">
        <v>1</v>
      </c>
      <c r="AJ88" s="107">
        <v>1</v>
      </c>
      <c r="AK88" s="107">
        <v>1</v>
      </c>
      <c r="AL88" s="108">
        <f t="shared" si="31"/>
        <v>100</v>
      </c>
      <c r="AM88" s="45">
        <f t="shared" si="32"/>
        <v>100</v>
      </c>
      <c r="AN88" s="46">
        <f t="shared" si="33"/>
        <v>100</v>
      </c>
      <c r="AO88" s="107">
        <v>1</v>
      </c>
      <c r="AP88" s="107">
        <v>1</v>
      </c>
      <c r="AQ88" s="107">
        <v>1</v>
      </c>
      <c r="AR88" s="108">
        <f t="shared" si="34"/>
        <v>100</v>
      </c>
      <c r="AS88" s="107">
        <v>1</v>
      </c>
      <c r="AT88" s="107">
        <v>1</v>
      </c>
      <c r="AU88" s="107">
        <v>1</v>
      </c>
      <c r="AV88" s="108">
        <f t="shared" si="35"/>
        <v>100</v>
      </c>
      <c r="AW88" s="45">
        <f t="shared" si="36"/>
        <v>100</v>
      </c>
      <c r="AX88" s="107">
        <v>1</v>
      </c>
      <c r="AY88" s="107">
        <v>1</v>
      </c>
      <c r="AZ88" s="107">
        <v>1</v>
      </c>
      <c r="BA88" s="108">
        <f t="shared" si="37"/>
        <v>100</v>
      </c>
      <c r="BB88" s="107">
        <v>1</v>
      </c>
      <c r="BC88" s="107">
        <v>1</v>
      </c>
      <c r="BD88" s="107">
        <v>1</v>
      </c>
      <c r="BE88" s="108">
        <f t="shared" si="38"/>
        <v>100</v>
      </c>
      <c r="BF88" s="45">
        <f t="shared" si="39"/>
        <v>100</v>
      </c>
      <c r="BG88" s="46">
        <f t="shared" si="40"/>
        <v>100</v>
      </c>
      <c r="BH88" s="108">
        <f t="shared" si="41"/>
        <v>100</v>
      </c>
      <c r="BI88" s="107">
        <v>1</v>
      </c>
      <c r="BJ88" s="293" t="s">
        <v>232</v>
      </c>
      <c r="BK88" s="110"/>
    </row>
    <row r="89" spans="1:63" ht="18" customHeight="1">
      <c r="A89" s="94">
        <v>17</v>
      </c>
      <c r="B89" s="105">
        <v>1</v>
      </c>
      <c r="C89" s="106" t="s">
        <v>40</v>
      </c>
      <c r="D89" s="107">
        <v>1</v>
      </c>
      <c r="E89" s="107">
        <v>1</v>
      </c>
      <c r="F89" s="107">
        <v>1</v>
      </c>
      <c r="G89" s="108">
        <f>((D89+E89+F89)/3)*100</f>
        <v>100</v>
      </c>
      <c r="H89" s="107">
        <v>1</v>
      </c>
      <c r="I89" s="107">
        <v>1</v>
      </c>
      <c r="J89" s="107">
        <v>1</v>
      </c>
      <c r="K89" s="108">
        <f>((H89+I89+J89)/3)*100</f>
        <v>100</v>
      </c>
      <c r="L89" s="45">
        <f>(G89+K89)/2</f>
        <v>100</v>
      </c>
      <c r="M89" s="107">
        <v>1</v>
      </c>
      <c r="N89" s="107">
        <v>1</v>
      </c>
      <c r="O89" s="107">
        <v>1</v>
      </c>
      <c r="P89" s="108">
        <f>((M89+N89+O89)/3)*100</f>
        <v>100</v>
      </c>
      <c r="Q89" s="107">
        <v>1</v>
      </c>
      <c r="R89" s="107">
        <v>1</v>
      </c>
      <c r="S89" s="107">
        <v>1</v>
      </c>
      <c r="T89" s="108">
        <f>((Q89+R89+S89)/3)*100</f>
        <v>100</v>
      </c>
      <c r="U89" s="45">
        <f>(P89+T89)/2</f>
        <v>100</v>
      </c>
      <c r="V89" s="107">
        <v>1</v>
      </c>
      <c r="W89" s="107">
        <v>1</v>
      </c>
      <c r="X89" s="107">
        <v>1</v>
      </c>
      <c r="Y89" s="108">
        <f>((V89+W89+X89)/3)*100</f>
        <v>100</v>
      </c>
      <c r="Z89" s="107">
        <v>1</v>
      </c>
      <c r="AA89" s="107">
        <v>1</v>
      </c>
      <c r="AB89" s="107">
        <v>1</v>
      </c>
      <c r="AC89" s="108">
        <f>((Z89+AA89+AB89)/3)*100</f>
        <v>100</v>
      </c>
      <c r="AD89" s="45">
        <f>(Y89+AC89)/2</f>
        <v>100</v>
      </c>
      <c r="AE89" s="107">
        <v>1</v>
      </c>
      <c r="AF89" s="107">
        <v>1</v>
      </c>
      <c r="AG89" s="107">
        <v>1</v>
      </c>
      <c r="AH89" s="108">
        <f>((AE89+AF89+AG89)/3)*100</f>
        <v>100</v>
      </c>
      <c r="AI89" s="107">
        <v>1</v>
      </c>
      <c r="AJ89" s="107">
        <v>1</v>
      </c>
      <c r="AK89" s="107">
        <v>1</v>
      </c>
      <c r="AL89" s="108">
        <f>((AI89+AJ89+AK89)/3)*100</f>
        <v>100</v>
      </c>
      <c r="AM89" s="45">
        <f>(AH89+AL89)/2</f>
        <v>100</v>
      </c>
      <c r="AN89" s="46">
        <f>(L89+U89+AD89+AM89)/4</f>
        <v>100</v>
      </c>
      <c r="AO89" s="107">
        <v>1</v>
      </c>
      <c r="AP89" s="107">
        <v>1</v>
      </c>
      <c r="AQ89" s="107">
        <v>1</v>
      </c>
      <c r="AR89" s="108">
        <f>((AO89+AP89+AQ89)/3)*100</f>
        <v>100</v>
      </c>
      <c r="AS89" s="107">
        <v>1</v>
      </c>
      <c r="AT89" s="107">
        <v>1</v>
      </c>
      <c r="AU89" s="107">
        <v>1</v>
      </c>
      <c r="AV89" s="108">
        <f>((AS89+AT89+AU89)/3)*100</f>
        <v>100</v>
      </c>
      <c r="AW89" s="45">
        <f>(AR89+AV89)/2</f>
        <v>100</v>
      </c>
      <c r="AX89" s="107">
        <v>1</v>
      </c>
      <c r="AY89" s="107">
        <v>1</v>
      </c>
      <c r="AZ89" s="107">
        <v>1</v>
      </c>
      <c r="BA89" s="108">
        <f>((AX89+AY89+AZ89)/3)*100</f>
        <v>100</v>
      </c>
      <c r="BB89" s="107">
        <v>1</v>
      </c>
      <c r="BC89" s="107">
        <v>1</v>
      </c>
      <c r="BD89" s="107">
        <v>1</v>
      </c>
      <c r="BE89" s="108">
        <f>((BB89+BC89+BD89)/3)*100</f>
        <v>100</v>
      </c>
      <c r="BF89" s="45">
        <f>(BA89+BE89)/2</f>
        <v>100</v>
      </c>
      <c r="BG89" s="46">
        <f>(AW89+BF89)/2</f>
        <v>100</v>
      </c>
      <c r="BH89" s="108">
        <f>(G89+K89+P89+T89+Y89+AC89+AH89+AL89+AR89+AV89+BA89+BE89)/12</f>
        <v>100</v>
      </c>
      <c r="BI89" s="107">
        <v>1</v>
      </c>
      <c r="BJ89" s="292" t="s">
        <v>231</v>
      </c>
      <c r="BK89" s="110"/>
    </row>
    <row r="90" spans="1:63" ht="18" customHeight="1">
      <c r="A90" s="94">
        <v>18</v>
      </c>
      <c r="B90" s="105">
        <v>1</v>
      </c>
      <c r="C90" s="106" t="s">
        <v>25</v>
      </c>
      <c r="D90" s="107">
        <v>1</v>
      </c>
      <c r="E90" s="107">
        <v>1</v>
      </c>
      <c r="F90" s="107">
        <v>1</v>
      </c>
      <c r="G90" s="108">
        <f t="shared" si="21"/>
        <v>100</v>
      </c>
      <c r="H90" s="107">
        <v>1</v>
      </c>
      <c r="I90" s="107">
        <v>1</v>
      </c>
      <c r="J90" s="107">
        <v>1</v>
      </c>
      <c r="K90" s="108">
        <f t="shared" si="22"/>
        <v>100</v>
      </c>
      <c r="L90" s="45">
        <f t="shared" si="23"/>
        <v>100</v>
      </c>
      <c r="M90" s="107">
        <v>1</v>
      </c>
      <c r="N90" s="107">
        <v>1</v>
      </c>
      <c r="O90" s="107">
        <v>1</v>
      </c>
      <c r="P90" s="108">
        <f t="shared" si="24"/>
        <v>100</v>
      </c>
      <c r="Q90" s="107">
        <v>1</v>
      </c>
      <c r="R90" s="107">
        <v>1</v>
      </c>
      <c r="S90" s="107">
        <v>1</v>
      </c>
      <c r="T90" s="108">
        <f t="shared" si="25"/>
        <v>100</v>
      </c>
      <c r="U90" s="45">
        <f t="shared" si="26"/>
        <v>100</v>
      </c>
      <c r="V90" s="107">
        <v>1</v>
      </c>
      <c r="W90" s="107">
        <v>1</v>
      </c>
      <c r="X90" s="107">
        <v>1</v>
      </c>
      <c r="Y90" s="108">
        <f t="shared" si="27"/>
        <v>100</v>
      </c>
      <c r="Z90" s="107">
        <v>1</v>
      </c>
      <c r="AA90" s="107">
        <v>1</v>
      </c>
      <c r="AB90" s="107">
        <v>1</v>
      </c>
      <c r="AC90" s="108">
        <f t="shared" si="28"/>
        <v>100</v>
      </c>
      <c r="AD90" s="45">
        <f t="shared" si="29"/>
        <v>100</v>
      </c>
      <c r="AE90" s="107">
        <v>1</v>
      </c>
      <c r="AF90" s="107">
        <v>1</v>
      </c>
      <c r="AG90" s="107">
        <v>1</v>
      </c>
      <c r="AH90" s="108">
        <f t="shared" si="30"/>
        <v>100</v>
      </c>
      <c r="AI90" s="107">
        <v>1</v>
      </c>
      <c r="AJ90" s="107">
        <v>1</v>
      </c>
      <c r="AK90" s="107">
        <v>1</v>
      </c>
      <c r="AL90" s="108">
        <f t="shared" si="31"/>
        <v>100</v>
      </c>
      <c r="AM90" s="45">
        <f t="shared" si="32"/>
        <v>100</v>
      </c>
      <c r="AN90" s="46">
        <f t="shared" si="33"/>
        <v>100</v>
      </c>
      <c r="AO90" s="107">
        <v>1</v>
      </c>
      <c r="AP90" s="107">
        <v>1</v>
      </c>
      <c r="AQ90" s="107">
        <v>1</v>
      </c>
      <c r="AR90" s="108">
        <f t="shared" si="34"/>
        <v>100</v>
      </c>
      <c r="AS90" s="107">
        <v>1</v>
      </c>
      <c r="AT90" s="107">
        <v>1</v>
      </c>
      <c r="AU90" s="107">
        <v>1</v>
      </c>
      <c r="AV90" s="108">
        <f t="shared" si="35"/>
        <v>100</v>
      </c>
      <c r="AW90" s="45">
        <f t="shared" si="36"/>
        <v>100</v>
      </c>
      <c r="AX90" s="107">
        <v>1</v>
      </c>
      <c r="AY90" s="107">
        <v>1</v>
      </c>
      <c r="AZ90" s="107">
        <v>1</v>
      </c>
      <c r="BA90" s="108">
        <f t="shared" si="37"/>
        <v>100</v>
      </c>
      <c r="BB90" s="107">
        <v>1</v>
      </c>
      <c r="BC90" s="107">
        <v>1</v>
      </c>
      <c r="BD90" s="107">
        <v>1</v>
      </c>
      <c r="BE90" s="108">
        <f t="shared" si="38"/>
        <v>100</v>
      </c>
      <c r="BF90" s="45">
        <f t="shared" si="39"/>
        <v>100</v>
      </c>
      <c r="BG90" s="46">
        <f t="shared" si="40"/>
        <v>100</v>
      </c>
      <c r="BH90" s="108">
        <f t="shared" si="41"/>
        <v>100</v>
      </c>
      <c r="BI90" s="107">
        <v>1</v>
      </c>
      <c r="BJ90" s="292" t="s">
        <v>231</v>
      </c>
      <c r="BK90" s="110"/>
    </row>
    <row r="91" spans="1:63" ht="18" customHeight="1">
      <c r="A91" s="94">
        <v>19</v>
      </c>
      <c r="B91" s="105">
        <v>1</v>
      </c>
      <c r="C91" s="106" t="s">
        <v>26</v>
      </c>
      <c r="D91" s="107">
        <v>1</v>
      </c>
      <c r="E91" s="107">
        <v>1</v>
      </c>
      <c r="F91" s="107">
        <v>1</v>
      </c>
      <c r="G91" s="108">
        <f t="shared" si="21"/>
        <v>100</v>
      </c>
      <c r="H91" s="107">
        <v>1</v>
      </c>
      <c r="I91" s="107">
        <v>1</v>
      </c>
      <c r="J91" s="107">
        <v>1</v>
      </c>
      <c r="K91" s="108">
        <f t="shared" si="22"/>
        <v>100</v>
      </c>
      <c r="L91" s="45">
        <f t="shared" si="23"/>
        <v>100</v>
      </c>
      <c r="M91" s="107">
        <v>1</v>
      </c>
      <c r="N91" s="107">
        <v>1</v>
      </c>
      <c r="O91" s="107">
        <v>1</v>
      </c>
      <c r="P91" s="108">
        <f t="shared" si="24"/>
        <v>100</v>
      </c>
      <c r="Q91" s="107">
        <v>1</v>
      </c>
      <c r="R91" s="107">
        <v>1</v>
      </c>
      <c r="S91" s="107">
        <v>1</v>
      </c>
      <c r="T91" s="108">
        <f t="shared" si="25"/>
        <v>100</v>
      </c>
      <c r="U91" s="45">
        <f t="shared" si="26"/>
        <v>100</v>
      </c>
      <c r="V91" s="107">
        <v>1</v>
      </c>
      <c r="W91" s="107">
        <v>1</v>
      </c>
      <c r="X91" s="107">
        <v>1</v>
      </c>
      <c r="Y91" s="108">
        <f t="shared" si="27"/>
        <v>100</v>
      </c>
      <c r="Z91" s="107">
        <v>1</v>
      </c>
      <c r="AA91" s="107">
        <v>1</v>
      </c>
      <c r="AB91" s="107">
        <v>1</v>
      </c>
      <c r="AC91" s="108">
        <f t="shared" si="28"/>
        <v>100</v>
      </c>
      <c r="AD91" s="45">
        <f t="shared" si="29"/>
        <v>100</v>
      </c>
      <c r="AE91" s="107">
        <v>1</v>
      </c>
      <c r="AF91" s="107">
        <v>1</v>
      </c>
      <c r="AG91" s="107">
        <v>1</v>
      </c>
      <c r="AH91" s="108">
        <f t="shared" si="30"/>
        <v>100</v>
      </c>
      <c r="AI91" s="107">
        <v>1</v>
      </c>
      <c r="AJ91" s="107">
        <v>1</v>
      </c>
      <c r="AK91" s="107">
        <v>1</v>
      </c>
      <c r="AL91" s="108">
        <f t="shared" si="31"/>
        <v>100</v>
      </c>
      <c r="AM91" s="45">
        <f t="shared" si="32"/>
        <v>100</v>
      </c>
      <c r="AN91" s="46">
        <f t="shared" si="33"/>
        <v>100</v>
      </c>
      <c r="AO91" s="107">
        <v>1</v>
      </c>
      <c r="AP91" s="107">
        <v>1</v>
      </c>
      <c r="AQ91" s="107">
        <v>1</v>
      </c>
      <c r="AR91" s="108">
        <f t="shared" si="34"/>
        <v>100</v>
      </c>
      <c r="AS91" s="107">
        <v>1</v>
      </c>
      <c r="AT91" s="107">
        <v>1</v>
      </c>
      <c r="AU91" s="107">
        <v>1</v>
      </c>
      <c r="AV91" s="108">
        <f t="shared" si="35"/>
        <v>100</v>
      </c>
      <c r="AW91" s="45">
        <f t="shared" si="36"/>
        <v>100</v>
      </c>
      <c r="AX91" s="107">
        <v>1</v>
      </c>
      <c r="AY91" s="107">
        <v>1</v>
      </c>
      <c r="AZ91" s="107">
        <v>1</v>
      </c>
      <c r="BA91" s="108">
        <f t="shared" si="37"/>
        <v>100</v>
      </c>
      <c r="BB91" s="107">
        <v>1</v>
      </c>
      <c r="BC91" s="107">
        <v>1</v>
      </c>
      <c r="BD91" s="107">
        <v>1</v>
      </c>
      <c r="BE91" s="108">
        <f t="shared" si="38"/>
        <v>100</v>
      </c>
      <c r="BF91" s="45">
        <f t="shared" si="39"/>
        <v>100</v>
      </c>
      <c r="BG91" s="46">
        <f t="shared" si="40"/>
        <v>100</v>
      </c>
      <c r="BH91" s="108">
        <f t="shared" si="41"/>
        <v>100</v>
      </c>
      <c r="BI91" s="107">
        <v>1</v>
      </c>
      <c r="BJ91" s="292" t="s">
        <v>231</v>
      </c>
      <c r="BK91" s="110"/>
    </row>
    <row r="92" spans="1:63" ht="18" customHeight="1">
      <c r="A92" s="94">
        <v>20</v>
      </c>
      <c r="B92" s="105">
        <v>1</v>
      </c>
      <c r="C92" s="106" t="s">
        <v>41</v>
      </c>
      <c r="D92" s="107">
        <v>1</v>
      </c>
      <c r="E92" s="107">
        <v>1</v>
      </c>
      <c r="F92" s="107">
        <v>1</v>
      </c>
      <c r="G92" s="108">
        <f t="shared" si="21"/>
        <v>100</v>
      </c>
      <c r="H92" s="107">
        <v>1</v>
      </c>
      <c r="I92" s="107">
        <v>1</v>
      </c>
      <c r="J92" s="107">
        <v>1</v>
      </c>
      <c r="K92" s="108">
        <f t="shared" si="22"/>
        <v>100</v>
      </c>
      <c r="L92" s="45">
        <f t="shared" si="23"/>
        <v>100</v>
      </c>
      <c r="M92" s="107">
        <v>1</v>
      </c>
      <c r="N92" s="107">
        <v>1</v>
      </c>
      <c r="O92" s="107">
        <v>1</v>
      </c>
      <c r="P92" s="108">
        <f t="shared" si="24"/>
        <v>100</v>
      </c>
      <c r="Q92" s="107">
        <v>1</v>
      </c>
      <c r="R92" s="107">
        <v>1</v>
      </c>
      <c r="S92" s="107">
        <v>1</v>
      </c>
      <c r="T92" s="108">
        <f t="shared" si="25"/>
        <v>100</v>
      </c>
      <c r="U92" s="45">
        <f t="shared" si="26"/>
        <v>100</v>
      </c>
      <c r="V92" s="107">
        <v>1</v>
      </c>
      <c r="W92" s="107">
        <v>1</v>
      </c>
      <c r="X92" s="107">
        <v>1</v>
      </c>
      <c r="Y92" s="108">
        <f t="shared" si="27"/>
        <v>100</v>
      </c>
      <c r="Z92" s="107">
        <v>1</v>
      </c>
      <c r="AA92" s="107">
        <v>1</v>
      </c>
      <c r="AB92" s="107">
        <v>1</v>
      </c>
      <c r="AC92" s="108">
        <f t="shared" si="28"/>
        <v>100</v>
      </c>
      <c r="AD92" s="45">
        <f t="shared" si="29"/>
        <v>100</v>
      </c>
      <c r="AE92" s="107">
        <v>1</v>
      </c>
      <c r="AF92" s="107">
        <v>1</v>
      </c>
      <c r="AG92" s="107">
        <v>1</v>
      </c>
      <c r="AH92" s="108">
        <f t="shared" si="30"/>
        <v>100</v>
      </c>
      <c r="AI92" s="107">
        <v>1</v>
      </c>
      <c r="AJ92" s="107">
        <v>1</v>
      </c>
      <c r="AK92" s="107">
        <v>1</v>
      </c>
      <c r="AL92" s="108">
        <f t="shared" si="31"/>
        <v>100</v>
      </c>
      <c r="AM92" s="45">
        <f t="shared" si="32"/>
        <v>100</v>
      </c>
      <c r="AN92" s="46">
        <f t="shared" si="33"/>
        <v>100</v>
      </c>
      <c r="AO92" s="107">
        <v>1</v>
      </c>
      <c r="AP92" s="107">
        <v>1</v>
      </c>
      <c r="AQ92" s="107">
        <v>1</v>
      </c>
      <c r="AR92" s="108">
        <f t="shared" si="34"/>
        <v>100</v>
      </c>
      <c r="AS92" s="107">
        <v>1</v>
      </c>
      <c r="AT92" s="107">
        <v>1</v>
      </c>
      <c r="AU92" s="107">
        <v>1</v>
      </c>
      <c r="AV92" s="108">
        <f t="shared" si="35"/>
        <v>100</v>
      </c>
      <c r="AW92" s="45">
        <f t="shared" si="36"/>
        <v>100</v>
      </c>
      <c r="AX92" s="107">
        <v>1</v>
      </c>
      <c r="AY92" s="107">
        <v>1</v>
      </c>
      <c r="AZ92" s="107">
        <v>1</v>
      </c>
      <c r="BA92" s="108">
        <f t="shared" si="37"/>
        <v>100</v>
      </c>
      <c r="BB92" s="107">
        <v>1</v>
      </c>
      <c r="BC92" s="107">
        <v>1</v>
      </c>
      <c r="BD92" s="107">
        <v>1</v>
      </c>
      <c r="BE92" s="108">
        <f t="shared" si="38"/>
        <v>100</v>
      </c>
      <c r="BF92" s="45">
        <f t="shared" si="39"/>
        <v>100</v>
      </c>
      <c r="BG92" s="46">
        <f t="shared" si="40"/>
        <v>100</v>
      </c>
      <c r="BH92" s="108">
        <f t="shared" si="41"/>
        <v>100</v>
      </c>
      <c r="BI92" s="107">
        <v>1</v>
      </c>
      <c r="BJ92" s="292" t="s">
        <v>231</v>
      </c>
      <c r="BK92" s="110"/>
    </row>
    <row r="93" spans="1:63" ht="18" customHeight="1">
      <c r="A93" s="94">
        <v>21</v>
      </c>
      <c r="B93" s="105">
        <v>1</v>
      </c>
      <c r="C93" s="106" t="s">
        <v>27</v>
      </c>
      <c r="D93" s="107">
        <v>1</v>
      </c>
      <c r="E93" s="107">
        <v>1</v>
      </c>
      <c r="F93" s="107">
        <v>1</v>
      </c>
      <c r="G93" s="108">
        <f>((D93+E93+F93)/3)*100</f>
        <v>100</v>
      </c>
      <c r="H93" s="107">
        <v>1</v>
      </c>
      <c r="I93" s="107">
        <v>1</v>
      </c>
      <c r="J93" s="107">
        <v>1</v>
      </c>
      <c r="K93" s="108">
        <f>((H93+I93+J93)/3)*100</f>
        <v>100</v>
      </c>
      <c r="L93" s="45">
        <f>(G93+K93)/2</f>
        <v>100</v>
      </c>
      <c r="M93" s="107">
        <v>1</v>
      </c>
      <c r="N93" s="107">
        <v>1</v>
      </c>
      <c r="O93" s="107">
        <v>1</v>
      </c>
      <c r="P93" s="108">
        <f>((M93+N93+O93)/3)*100</f>
        <v>100</v>
      </c>
      <c r="Q93" s="107">
        <v>1</v>
      </c>
      <c r="R93" s="107">
        <v>1</v>
      </c>
      <c r="S93" s="107">
        <v>1</v>
      </c>
      <c r="T93" s="108">
        <f>((Q93+R93+S93)/3)*100</f>
        <v>100</v>
      </c>
      <c r="U93" s="45">
        <f>(P93+T93)/2</f>
        <v>100</v>
      </c>
      <c r="V93" s="107">
        <v>1</v>
      </c>
      <c r="W93" s="107">
        <v>1</v>
      </c>
      <c r="X93" s="107">
        <v>1</v>
      </c>
      <c r="Y93" s="108">
        <f>((V93+W93+X93)/3)*100</f>
        <v>100</v>
      </c>
      <c r="Z93" s="107">
        <v>1</v>
      </c>
      <c r="AA93" s="107">
        <v>1</v>
      </c>
      <c r="AB93" s="107">
        <v>1</v>
      </c>
      <c r="AC93" s="108">
        <f>((Z93+AA93+AB93)/3)*100</f>
        <v>100</v>
      </c>
      <c r="AD93" s="45">
        <f>(Y93+AC93)/2</f>
        <v>100</v>
      </c>
      <c r="AE93" s="107">
        <v>1</v>
      </c>
      <c r="AF93" s="107">
        <v>1</v>
      </c>
      <c r="AG93" s="107">
        <v>1</v>
      </c>
      <c r="AH93" s="108">
        <f>((AE93+AF93+AG93)/3)*100</f>
        <v>100</v>
      </c>
      <c r="AI93" s="107">
        <v>1</v>
      </c>
      <c r="AJ93" s="107">
        <v>1</v>
      </c>
      <c r="AK93" s="107">
        <v>1</v>
      </c>
      <c r="AL93" s="108">
        <f>((AI93+AJ93+AK93)/3)*100</f>
        <v>100</v>
      </c>
      <c r="AM93" s="45">
        <f>(AH93+AL93)/2</f>
        <v>100</v>
      </c>
      <c r="AN93" s="46">
        <f>(L93+U93+AD93+AM93)/4</f>
        <v>100</v>
      </c>
      <c r="AO93" s="107">
        <v>1</v>
      </c>
      <c r="AP93" s="107">
        <v>1</v>
      </c>
      <c r="AQ93" s="107">
        <v>1</v>
      </c>
      <c r="AR93" s="108">
        <f>((AO93+AP93+AQ93)/3)*100</f>
        <v>100</v>
      </c>
      <c r="AS93" s="107">
        <v>1</v>
      </c>
      <c r="AT93" s="107">
        <v>1</v>
      </c>
      <c r="AU93" s="107">
        <v>1</v>
      </c>
      <c r="AV93" s="108">
        <f>((AS93+AT93+AU93)/3)*100</f>
        <v>100</v>
      </c>
      <c r="AW93" s="45">
        <f>(AR93+AV93)/2</f>
        <v>100</v>
      </c>
      <c r="AX93" s="107">
        <v>1</v>
      </c>
      <c r="AY93" s="107">
        <v>1</v>
      </c>
      <c r="AZ93" s="107">
        <v>1</v>
      </c>
      <c r="BA93" s="108">
        <f>((AX93+AY93+AZ93)/3)*100</f>
        <v>100</v>
      </c>
      <c r="BB93" s="107">
        <v>1</v>
      </c>
      <c r="BC93" s="107">
        <v>1</v>
      </c>
      <c r="BD93" s="107">
        <v>1</v>
      </c>
      <c r="BE93" s="108">
        <f>((BB93+BC93+BD93)/3)*100</f>
        <v>100</v>
      </c>
      <c r="BF93" s="45">
        <f>(BA93+BE93)/2</f>
        <v>100</v>
      </c>
      <c r="BG93" s="46">
        <f>(AW93+BF93)/2</f>
        <v>100</v>
      </c>
      <c r="BH93" s="108">
        <f>(G93+K93+P93+T93+Y93+AC93+AH93+AL93+AR93+AV93+BA93+BE93)/12</f>
        <v>100</v>
      </c>
      <c r="BI93" s="107">
        <v>1</v>
      </c>
      <c r="BJ93" s="293" t="s">
        <v>232</v>
      </c>
      <c r="BK93" s="110"/>
    </row>
    <row r="94" spans="1:63" ht="18" customHeight="1">
      <c r="A94" s="94">
        <v>22</v>
      </c>
      <c r="B94" s="105">
        <v>1</v>
      </c>
      <c r="C94" s="106" t="s">
        <v>28</v>
      </c>
      <c r="D94" s="107">
        <v>1</v>
      </c>
      <c r="E94" s="107">
        <v>1</v>
      </c>
      <c r="F94" s="107">
        <v>1</v>
      </c>
      <c r="G94" s="108">
        <f t="shared" si="21"/>
        <v>100</v>
      </c>
      <c r="H94" s="107">
        <v>1</v>
      </c>
      <c r="I94" s="107">
        <v>1</v>
      </c>
      <c r="J94" s="107">
        <v>1</v>
      </c>
      <c r="K94" s="108">
        <f t="shared" si="22"/>
        <v>100</v>
      </c>
      <c r="L94" s="45">
        <f t="shared" si="23"/>
        <v>100</v>
      </c>
      <c r="M94" s="107">
        <v>1</v>
      </c>
      <c r="N94" s="107">
        <v>1</v>
      </c>
      <c r="O94" s="107">
        <v>1</v>
      </c>
      <c r="P94" s="108">
        <f t="shared" si="24"/>
        <v>100</v>
      </c>
      <c r="Q94" s="107">
        <v>1</v>
      </c>
      <c r="R94" s="107">
        <v>1</v>
      </c>
      <c r="S94" s="107">
        <v>1</v>
      </c>
      <c r="T94" s="108">
        <f t="shared" si="25"/>
        <v>100</v>
      </c>
      <c r="U94" s="45">
        <f t="shared" si="26"/>
        <v>100</v>
      </c>
      <c r="V94" s="107">
        <v>1</v>
      </c>
      <c r="W94" s="107">
        <v>1</v>
      </c>
      <c r="X94" s="107">
        <v>1</v>
      </c>
      <c r="Y94" s="108">
        <f t="shared" si="27"/>
        <v>100</v>
      </c>
      <c r="Z94" s="107">
        <v>1</v>
      </c>
      <c r="AA94" s="107">
        <v>1</v>
      </c>
      <c r="AB94" s="107">
        <v>1</v>
      </c>
      <c r="AC94" s="108">
        <f t="shared" si="28"/>
        <v>100</v>
      </c>
      <c r="AD94" s="45">
        <f t="shared" si="29"/>
        <v>100</v>
      </c>
      <c r="AE94" s="107">
        <v>1</v>
      </c>
      <c r="AF94" s="107">
        <v>1</v>
      </c>
      <c r="AG94" s="107">
        <v>1</v>
      </c>
      <c r="AH94" s="108">
        <f t="shared" si="30"/>
        <v>100</v>
      </c>
      <c r="AI94" s="107">
        <v>1</v>
      </c>
      <c r="AJ94" s="107">
        <v>1</v>
      </c>
      <c r="AK94" s="107">
        <v>1</v>
      </c>
      <c r="AL94" s="108">
        <f t="shared" si="31"/>
        <v>100</v>
      </c>
      <c r="AM94" s="45">
        <f t="shared" si="32"/>
        <v>100</v>
      </c>
      <c r="AN94" s="46">
        <f t="shared" si="33"/>
        <v>100</v>
      </c>
      <c r="AO94" s="107">
        <v>1</v>
      </c>
      <c r="AP94" s="107">
        <v>1</v>
      </c>
      <c r="AQ94" s="107">
        <v>1</v>
      </c>
      <c r="AR94" s="108">
        <f t="shared" si="34"/>
        <v>100</v>
      </c>
      <c r="AS94" s="107">
        <v>1</v>
      </c>
      <c r="AT94" s="107">
        <v>1</v>
      </c>
      <c r="AU94" s="107">
        <v>1</v>
      </c>
      <c r="AV94" s="108">
        <f t="shared" si="35"/>
        <v>100</v>
      </c>
      <c r="AW94" s="45">
        <f t="shared" si="36"/>
        <v>100</v>
      </c>
      <c r="AX94" s="107">
        <v>1</v>
      </c>
      <c r="AY94" s="107">
        <v>1</v>
      </c>
      <c r="AZ94" s="107">
        <v>1</v>
      </c>
      <c r="BA94" s="108">
        <f t="shared" si="37"/>
        <v>100</v>
      </c>
      <c r="BB94" s="107">
        <v>1</v>
      </c>
      <c r="BC94" s="107">
        <v>1</v>
      </c>
      <c r="BD94" s="107">
        <v>1</v>
      </c>
      <c r="BE94" s="108">
        <f t="shared" si="38"/>
        <v>100</v>
      </c>
      <c r="BF94" s="45">
        <f t="shared" si="39"/>
        <v>100</v>
      </c>
      <c r="BG94" s="46">
        <f t="shared" si="40"/>
        <v>100</v>
      </c>
      <c r="BH94" s="108">
        <f t="shared" si="41"/>
        <v>100</v>
      </c>
      <c r="BI94" s="107">
        <v>1</v>
      </c>
      <c r="BJ94" s="293" t="s">
        <v>232</v>
      </c>
      <c r="BK94" s="110"/>
    </row>
    <row r="95" spans="1:63" ht="18" customHeight="1">
      <c r="A95" s="94">
        <v>79</v>
      </c>
      <c r="B95" s="105">
        <v>2</v>
      </c>
      <c r="C95" s="106" t="s">
        <v>71</v>
      </c>
      <c r="D95" s="107">
        <v>1</v>
      </c>
      <c r="E95" s="107">
        <v>1</v>
      </c>
      <c r="F95" s="107">
        <v>1</v>
      </c>
      <c r="G95" s="108">
        <f t="shared" si="21"/>
        <v>100</v>
      </c>
      <c r="H95" s="107">
        <v>1</v>
      </c>
      <c r="I95" s="107">
        <v>1</v>
      </c>
      <c r="J95" s="107">
        <v>1</v>
      </c>
      <c r="K95" s="108">
        <f t="shared" si="22"/>
        <v>100</v>
      </c>
      <c r="L95" s="45">
        <f t="shared" si="23"/>
        <v>100</v>
      </c>
      <c r="M95" s="107">
        <v>1</v>
      </c>
      <c r="N95" s="107">
        <v>1</v>
      </c>
      <c r="O95" s="107">
        <v>1</v>
      </c>
      <c r="P95" s="108">
        <f t="shared" si="24"/>
        <v>100</v>
      </c>
      <c r="Q95" s="107">
        <v>1</v>
      </c>
      <c r="R95" s="107">
        <v>1</v>
      </c>
      <c r="S95" s="107">
        <v>1</v>
      </c>
      <c r="T95" s="108">
        <f t="shared" si="25"/>
        <v>100</v>
      </c>
      <c r="U95" s="45">
        <f t="shared" si="26"/>
        <v>100</v>
      </c>
      <c r="V95" s="107">
        <v>1</v>
      </c>
      <c r="W95" s="107">
        <v>1</v>
      </c>
      <c r="X95" s="107">
        <v>1</v>
      </c>
      <c r="Y95" s="108">
        <f t="shared" si="27"/>
        <v>100</v>
      </c>
      <c r="Z95" s="107">
        <v>1</v>
      </c>
      <c r="AA95" s="107">
        <v>1</v>
      </c>
      <c r="AB95" s="107">
        <v>1</v>
      </c>
      <c r="AC95" s="108">
        <f t="shared" si="28"/>
        <v>100</v>
      </c>
      <c r="AD95" s="45">
        <f t="shared" si="29"/>
        <v>100</v>
      </c>
      <c r="AE95" s="107">
        <v>1</v>
      </c>
      <c r="AF95" s="107">
        <v>1</v>
      </c>
      <c r="AG95" s="107">
        <v>1</v>
      </c>
      <c r="AH95" s="108">
        <f t="shared" si="30"/>
        <v>100</v>
      </c>
      <c r="AI95" s="107">
        <v>1</v>
      </c>
      <c r="AJ95" s="107">
        <v>1</v>
      </c>
      <c r="AK95" s="107">
        <v>1</v>
      </c>
      <c r="AL95" s="108">
        <f t="shared" si="31"/>
        <v>100</v>
      </c>
      <c r="AM95" s="45">
        <f t="shared" si="32"/>
        <v>100</v>
      </c>
      <c r="AN95" s="46">
        <f t="shared" si="33"/>
        <v>100</v>
      </c>
      <c r="AO95" s="107">
        <v>1</v>
      </c>
      <c r="AP95" s="107">
        <v>1</v>
      </c>
      <c r="AQ95" s="107">
        <v>1</v>
      </c>
      <c r="AR95" s="108">
        <f t="shared" si="34"/>
        <v>100</v>
      </c>
      <c r="AS95" s="107">
        <v>1</v>
      </c>
      <c r="AT95" s="107">
        <v>1</v>
      </c>
      <c r="AU95" s="107">
        <v>1</v>
      </c>
      <c r="AV95" s="108">
        <f t="shared" si="35"/>
        <v>100</v>
      </c>
      <c r="AW95" s="45">
        <f t="shared" si="36"/>
        <v>100</v>
      </c>
      <c r="AX95" s="107">
        <v>1</v>
      </c>
      <c r="AY95" s="107">
        <v>1</v>
      </c>
      <c r="AZ95" s="107">
        <v>1</v>
      </c>
      <c r="BA95" s="108">
        <f t="shared" si="37"/>
        <v>100</v>
      </c>
      <c r="BB95" s="107">
        <v>1</v>
      </c>
      <c r="BC95" s="107">
        <v>1</v>
      </c>
      <c r="BD95" s="107">
        <v>1</v>
      </c>
      <c r="BE95" s="108">
        <f t="shared" si="38"/>
        <v>100</v>
      </c>
      <c r="BF95" s="45">
        <f t="shared" si="39"/>
        <v>100</v>
      </c>
      <c r="BG95" s="46">
        <f t="shared" si="40"/>
        <v>100</v>
      </c>
      <c r="BH95" s="108">
        <f t="shared" si="41"/>
        <v>100</v>
      </c>
      <c r="BI95" s="107">
        <v>1</v>
      </c>
      <c r="BJ95" s="292" t="s">
        <v>231</v>
      </c>
      <c r="BK95" s="110"/>
    </row>
    <row r="96" spans="1:63" ht="18" customHeight="1">
      <c r="A96" s="94">
        <v>80</v>
      </c>
      <c r="B96" s="105">
        <v>2</v>
      </c>
      <c r="C96" s="106" t="s">
        <v>72</v>
      </c>
      <c r="D96" s="107">
        <v>1</v>
      </c>
      <c r="E96" s="107">
        <v>1</v>
      </c>
      <c r="F96" s="107">
        <v>1</v>
      </c>
      <c r="G96" s="108">
        <f t="shared" si="21"/>
        <v>100</v>
      </c>
      <c r="H96" s="107">
        <v>1</v>
      </c>
      <c r="I96" s="107">
        <v>1</v>
      </c>
      <c r="J96" s="107">
        <v>1</v>
      </c>
      <c r="K96" s="108">
        <f t="shared" si="22"/>
        <v>100</v>
      </c>
      <c r="L96" s="45">
        <f t="shared" si="23"/>
        <v>100</v>
      </c>
      <c r="M96" s="107">
        <v>1</v>
      </c>
      <c r="N96" s="107">
        <v>1</v>
      </c>
      <c r="O96" s="107">
        <v>1</v>
      </c>
      <c r="P96" s="108">
        <f t="shared" si="24"/>
        <v>100</v>
      </c>
      <c r="Q96" s="107">
        <v>1</v>
      </c>
      <c r="R96" s="107">
        <v>1</v>
      </c>
      <c r="S96" s="107">
        <v>1</v>
      </c>
      <c r="T96" s="108">
        <f t="shared" si="25"/>
        <v>100</v>
      </c>
      <c r="U96" s="45">
        <f t="shared" si="26"/>
        <v>100</v>
      </c>
      <c r="V96" s="107">
        <v>1</v>
      </c>
      <c r="W96" s="107">
        <v>1</v>
      </c>
      <c r="X96" s="107">
        <v>1</v>
      </c>
      <c r="Y96" s="108">
        <f t="shared" si="27"/>
        <v>100</v>
      </c>
      <c r="Z96" s="107">
        <v>1</v>
      </c>
      <c r="AA96" s="107">
        <v>1</v>
      </c>
      <c r="AB96" s="107">
        <v>1</v>
      </c>
      <c r="AC96" s="108">
        <f t="shared" si="28"/>
        <v>100</v>
      </c>
      <c r="AD96" s="45">
        <f t="shared" si="29"/>
        <v>100</v>
      </c>
      <c r="AE96" s="107">
        <v>1</v>
      </c>
      <c r="AF96" s="107">
        <v>1</v>
      </c>
      <c r="AG96" s="107">
        <v>1</v>
      </c>
      <c r="AH96" s="108">
        <f t="shared" si="30"/>
        <v>100</v>
      </c>
      <c r="AI96" s="107">
        <v>1</v>
      </c>
      <c r="AJ96" s="107">
        <v>1</v>
      </c>
      <c r="AK96" s="107">
        <v>1</v>
      </c>
      <c r="AL96" s="108">
        <f t="shared" si="31"/>
        <v>100</v>
      </c>
      <c r="AM96" s="45">
        <f t="shared" si="32"/>
        <v>100</v>
      </c>
      <c r="AN96" s="46">
        <f t="shared" si="33"/>
        <v>100</v>
      </c>
      <c r="AO96" s="107">
        <v>1</v>
      </c>
      <c r="AP96" s="107">
        <v>1</v>
      </c>
      <c r="AQ96" s="107">
        <v>1</v>
      </c>
      <c r="AR96" s="108">
        <f t="shared" si="34"/>
        <v>100</v>
      </c>
      <c r="AS96" s="107">
        <v>1</v>
      </c>
      <c r="AT96" s="107">
        <v>1</v>
      </c>
      <c r="AU96" s="107">
        <v>1</v>
      </c>
      <c r="AV96" s="108">
        <f t="shared" si="35"/>
        <v>100</v>
      </c>
      <c r="AW96" s="45">
        <f t="shared" si="36"/>
        <v>100</v>
      </c>
      <c r="AX96" s="107">
        <v>1</v>
      </c>
      <c r="AY96" s="107">
        <v>1</v>
      </c>
      <c r="AZ96" s="107">
        <v>1</v>
      </c>
      <c r="BA96" s="108">
        <f t="shared" si="37"/>
        <v>100</v>
      </c>
      <c r="BB96" s="107">
        <v>1</v>
      </c>
      <c r="BC96" s="107">
        <v>1</v>
      </c>
      <c r="BD96" s="107">
        <v>1</v>
      </c>
      <c r="BE96" s="108">
        <f t="shared" si="38"/>
        <v>100</v>
      </c>
      <c r="BF96" s="45">
        <f t="shared" si="39"/>
        <v>100</v>
      </c>
      <c r="BG96" s="46">
        <f t="shared" si="40"/>
        <v>100</v>
      </c>
      <c r="BH96" s="108">
        <f t="shared" si="41"/>
        <v>100</v>
      </c>
      <c r="BI96" s="107">
        <v>1</v>
      </c>
      <c r="BJ96" s="292" t="s">
        <v>231</v>
      </c>
      <c r="BK96" s="110"/>
    </row>
    <row r="97" spans="1:63" ht="18" customHeight="1">
      <c r="A97" s="94">
        <v>81</v>
      </c>
      <c r="B97" s="105">
        <v>2</v>
      </c>
      <c r="C97" s="106" t="s">
        <v>33</v>
      </c>
      <c r="D97" s="107">
        <v>1</v>
      </c>
      <c r="E97" s="107">
        <v>1</v>
      </c>
      <c r="F97" s="107">
        <v>1</v>
      </c>
      <c r="G97" s="108">
        <f t="shared" si="21"/>
        <v>100</v>
      </c>
      <c r="H97" s="107">
        <v>1</v>
      </c>
      <c r="I97" s="107">
        <v>1</v>
      </c>
      <c r="J97" s="107">
        <v>1</v>
      </c>
      <c r="K97" s="108">
        <f t="shared" si="22"/>
        <v>100</v>
      </c>
      <c r="L97" s="45">
        <f t="shared" si="23"/>
        <v>100</v>
      </c>
      <c r="M97" s="107">
        <v>1</v>
      </c>
      <c r="N97" s="107">
        <v>1</v>
      </c>
      <c r="O97" s="107">
        <v>1</v>
      </c>
      <c r="P97" s="108">
        <f t="shared" si="24"/>
        <v>100</v>
      </c>
      <c r="Q97" s="107">
        <v>1</v>
      </c>
      <c r="R97" s="107">
        <v>1</v>
      </c>
      <c r="S97" s="107">
        <v>1</v>
      </c>
      <c r="T97" s="108">
        <f t="shared" si="25"/>
        <v>100</v>
      </c>
      <c r="U97" s="45">
        <f t="shared" si="26"/>
        <v>100</v>
      </c>
      <c r="V97" s="107">
        <v>1</v>
      </c>
      <c r="W97" s="107">
        <v>1</v>
      </c>
      <c r="X97" s="107">
        <v>1</v>
      </c>
      <c r="Y97" s="108">
        <f t="shared" si="27"/>
        <v>100</v>
      </c>
      <c r="Z97" s="107">
        <v>1</v>
      </c>
      <c r="AA97" s="107">
        <v>1</v>
      </c>
      <c r="AB97" s="107">
        <v>1</v>
      </c>
      <c r="AC97" s="108">
        <f t="shared" si="28"/>
        <v>100</v>
      </c>
      <c r="AD97" s="45">
        <f t="shared" si="29"/>
        <v>100</v>
      </c>
      <c r="AE97" s="107">
        <v>1</v>
      </c>
      <c r="AF97" s="107">
        <v>1</v>
      </c>
      <c r="AG97" s="107">
        <v>1</v>
      </c>
      <c r="AH97" s="108">
        <f t="shared" si="30"/>
        <v>100</v>
      </c>
      <c r="AI97" s="107">
        <v>1</v>
      </c>
      <c r="AJ97" s="107">
        <v>1</v>
      </c>
      <c r="AK97" s="107">
        <v>1</v>
      </c>
      <c r="AL97" s="108">
        <f t="shared" si="31"/>
        <v>100</v>
      </c>
      <c r="AM97" s="45">
        <f t="shared" si="32"/>
        <v>100</v>
      </c>
      <c r="AN97" s="46">
        <f t="shared" si="33"/>
        <v>100</v>
      </c>
      <c r="AO97" s="107">
        <v>1</v>
      </c>
      <c r="AP97" s="107">
        <v>1</v>
      </c>
      <c r="AQ97" s="107">
        <v>1</v>
      </c>
      <c r="AR97" s="108">
        <f t="shared" si="34"/>
        <v>100</v>
      </c>
      <c r="AS97" s="107">
        <v>1</v>
      </c>
      <c r="AT97" s="107">
        <v>1</v>
      </c>
      <c r="AU97" s="107">
        <v>1</v>
      </c>
      <c r="AV97" s="108">
        <f t="shared" si="35"/>
        <v>100</v>
      </c>
      <c r="AW97" s="45">
        <f t="shared" si="36"/>
        <v>100</v>
      </c>
      <c r="AX97" s="107">
        <v>1</v>
      </c>
      <c r="AY97" s="107">
        <v>1</v>
      </c>
      <c r="AZ97" s="107">
        <v>1</v>
      </c>
      <c r="BA97" s="108">
        <f t="shared" si="37"/>
        <v>100</v>
      </c>
      <c r="BB97" s="107">
        <v>1</v>
      </c>
      <c r="BC97" s="107">
        <v>1</v>
      </c>
      <c r="BD97" s="107">
        <v>1</v>
      </c>
      <c r="BE97" s="108">
        <f t="shared" si="38"/>
        <v>100</v>
      </c>
      <c r="BF97" s="45">
        <f t="shared" si="39"/>
        <v>100</v>
      </c>
      <c r="BG97" s="46">
        <f t="shared" si="40"/>
        <v>100</v>
      </c>
      <c r="BH97" s="108">
        <f t="shared" si="41"/>
        <v>100</v>
      </c>
      <c r="BI97" s="107">
        <v>1</v>
      </c>
      <c r="BJ97" s="292" t="s">
        <v>231</v>
      </c>
      <c r="BK97" s="110"/>
    </row>
    <row r="98" spans="1:63" ht="18" customHeight="1">
      <c r="A98" s="94">
        <v>82</v>
      </c>
      <c r="B98" s="105">
        <v>2</v>
      </c>
      <c r="C98" s="106" t="s">
        <v>34</v>
      </c>
      <c r="D98" s="107">
        <v>1</v>
      </c>
      <c r="E98" s="107">
        <v>1</v>
      </c>
      <c r="F98" s="107">
        <v>1</v>
      </c>
      <c r="G98" s="108">
        <f t="shared" si="21"/>
        <v>100</v>
      </c>
      <c r="H98" s="107">
        <v>1</v>
      </c>
      <c r="I98" s="107">
        <v>1</v>
      </c>
      <c r="J98" s="107">
        <v>1</v>
      </c>
      <c r="K98" s="108">
        <f t="shared" si="22"/>
        <v>100</v>
      </c>
      <c r="L98" s="45">
        <f t="shared" si="23"/>
        <v>100</v>
      </c>
      <c r="M98" s="107">
        <v>1</v>
      </c>
      <c r="N98" s="107">
        <v>1</v>
      </c>
      <c r="O98" s="107">
        <v>1</v>
      </c>
      <c r="P98" s="108">
        <f t="shared" si="24"/>
        <v>100</v>
      </c>
      <c r="Q98" s="107">
        <v>1</v>
      </c>
      <c r="R98" s="107">
        <v>1</v>
      </c>
      <c r="S98" s="107">
        <v>1</v>
      </c>
      <c r="T98" s="108">
        <f t="shared" si="25"/>
        <v>100</v>
      </c>
      <c r="U98" s="45">
        <f t="shared" si="26"/>
        <v>100</v>
      </c>
      <c r="V98" s="107">
        <v>1</v>
      </c>
      <c r="W98" s="107">
        <v>1</v>
      </c>
      <c r="X98" s="107">
        <v>1</v>
      </c>
      <c r="Y98" s="108">
        <f t="shared" si="27"/>
        <v>100</v>
      </c>
      <c r="Z98" s="107">
        <v>1</v>
      </c>
      <c r="AA98" s="107">
        <v>1</v>
      </c>
      <c r="AB98" s="107">
        <v>1</v>
      </c>
      <c r="AC98" s="108">
        <f t="shared" si="28"/>
        <v>100</v>
      </c>
      <c r="AD98" s="45">
        <f t="shared" si="29"/>
        <v>100</v>
      </c>
      <c r="AE98" s="107">
        <v>1</v>
      </c>
      <c r="AF98" s="107">
        <v>1</v>
      </c>
      <c r="AG98" s="107">
        <v>1</v>
      </c>
      <c r="AH98" s="108">
        <f t="shared" si="30"/>
        <v>100</v>
      </c>
      <c r="AI98" s="107">
        <v>1</v>
      </c>
      <c r="AJ98" s="107">
        <v>1</v>
      </c>
      <c r="AK98" s="107">
        <v>1</v>
      </c>
      <c r="AL98" s="108">
        <f t="shared" si="31"/>
        <v>100</v>
      </c>
      <c r="AM98" s="45">
        <f t="shared" si="32"/>
        <v>100</v>
      </c>
      <c r="AN98" s="46">
        <f t="shared" si="33"/>
        <v>100</v>
      </c>
      <c r="AO98" s="107">
        <v>1</v>
      </c>
      <c r="AP98" s="107">
        <v>1</v>
      </c>
      <c r="AQ98" s="107">
        <v>1</v>
      </c>
      <c r="AR98" s="108">
        <f t="shared" si="34"/>
        <v>100</v>
      </c>
      <c r="AS98" s="107">
        <v>1</v>
      </c>
      <c r="AT98" s="107">
        <v>1</v>
      </c>
      <c r="AU98" s="107">
        <v>1</v>
      </c>
      <c r="AV98" s="108">
        <f t="shared" si="35"/>
        <v>100</v>
      </c>
      <c r="AW98" s="45">
        <f t="shared" si="36"/>
        <v>100</v>
      </c>
      <c r="AX98" s="107">
        <v>1</v>
      </c>
      <c r="AY98" s="107">
        <v>1</v>
      </c>
      <c r="AZ98" s="107">
        <v>1</v>
      </c>
      <c r="BA98" s="108">
        <f t="shared" si="37"/>
        <v>100</v>
      </c>
      <c r="BB98" s="107">
        <v>1</v>
      </c>
      <c r="BC98" s="107">
        <v>1</v>
      </c>
      <c r="BD98" s="107">
        <v>1</v>
      </c>
      <c r="BE98" s="108">
        <f t="shared" si="38"/>
        <v>100</v>
      </c>
      <c r="BF98" s="45">
        <f t="shared" si="39"/>
        <v>100</v>
      </c>
      <c r="BG98" s="46">
        <f t="shared" si="40"/>
        <v>100</v>
      </c>
      <c r="BH98" s="108">
        <f t="shared" si="41"/>
        <v>100</v>
      </c>
      <c r="BI98" s="107">
        <v>1</v>
      </c>
      <c r="BJ98" s="292" t="s">
        <v>231</v>
      </c>
      <c r="BK98" s="110"/>
    </row>
    <row r="99" spans="1:63" ht="18" customHeight="1">
      <c r="A99" s="94">
        <v>83</v>
      </c>
      <c r="B99" s="105">
        <v>2</v>
      </c>
      <c r="C99" s="106" t="s">
        <v>90</v>
      </c>
      <c r="D99" s="107">
        <v>1</v>
      </c>
      <c r="E99" s="107">
        <v>1</v>
      </c>
      <c r="F99" s="107">
        <v>1</v>
      </c>
      <c r="G99" s="108">
        <f t="shared" si="21"/>
        <v>100</v>
      </c>
      <c r="H99" s="107">
        <v>1</v>
      </c>
      <c r="I99" s="107">
        <v>1</v>
      </c>
      <c r="J99" s="107">
        <v>1</v>
      </c>
      <c r="K99" s="108">
        <f t="shared" si="22"/>
        <v>100</v>
      </c>
      <c r="L99" s="45">
        <f t="shared" si="23"/>
        <v>100</v>
      </c>
      <c r="M99" s="107">
        <v>1</v>
      </c>
      <c r="N99" s="107">
        <v>1</v>
      </c>
      <c r="O99" s="107">
        <v>1</v>
      </c>
      <c r="P99" s="108">
        <f t="shared" si="24"/>
        <v>100</v>
      </c>
      <c r="Q99" s="107">
        <v>1</v>
      </c>
      <c r="R99" s="107">
        <v>1</v>
      </c>
      <c r="S99" s="107">
        <v>1</v>
      </c>
      <c r="T99" s="108">
        <f t="shared" si="25"/>
        <v>100</v>
      </c>
      <c r="U99" s="45">
        <f t="shared" si="26"/>
        <v>100</v>
      </c>
      <c r="V99" s="107">
        <v>1</v>
      </c>
      <c r="W99" s="107">
        <v>1</v>
      </c>
      <c r="X99" s="107">
        <v>1</v>
      </c>
      <c r="Y99" s="108">
        <f t="shared" si="27"/>
        <v>100</v>
      </c>
      <c r="Z99" s="107">
        <v>1</v>
      </c>
      <c r="AA99" s="107">
        <v>1</v>
      </c>
      <c r="AB99" s="107">
        <v>1</v>
      </c>
      <c r="AC99" s="108">
        <f t="shared" si="28"/>
        <v>100</v>
      </c>
      <c r="AD99" s="45">
        <f t="shared" si="29"/>
        <v>100</v>
      </c>
      <c r="AE99" s="107">
        <v>1</v>
      </c>
      <c r="AF99" s="107">
        <v>1</v>
      </c>
      <c r="AG99" s="107">
        <v>1</v>
      </c>
      <c r="AH99" s="108">
        <f t="shared" si="30"/>
        <v>100</v>
      </c>
      <c r="AI99" s="107">
        <v>1</v>
      </c>
      <c r="AJ99" s="107">
        <v>1</v>
      </c>
      <c r="AK99" s="107">
        <v>1</v>
      </c>
      <c r="AL99" s="108">
        <f t="shared" si="31"/>
        <v>100</v>
      </c>
      <c r="AM99" s="45">
        <f t="shared" si="32"/>
        <v>100</v>
      </c>
      <c r="AN99" s="46">
        <f t="shared" si="33"/>
        <v>100</v>
      </c>
      <c r="AO99" s="107">
        <v>1</v>
      </c>
      <c r="AP99" s="107">
        <v>1</v>
      </c>
      <c r="AQ99" s="107">
        <v>1</v>
      </c>
      <c r="AR99" s="108">
        <f t="shared" si="34"/>
        <v>100</v>
      </c>
      <c r="AS99" s="107">
        <v>1</v>
      </c>
      <c r="AT99" s="107">
        <v>1</v>
      </c>
      <c r="AU99" s="107">
        <v>1</v>
      </c>
      <c r="AV99" s="108">
        <f t="shared" si="35"/>
        <v>100</v>
      </c>
      <c r="AW99" s="45">
        <f t="shared" si="36"/>
        <v>100</v>
      </c>
      <c r="AX99" s="107">
        <v>1</v>
      </c>
      <c r="AY99" s="107">
        <v>1</v>
      </c>
      <c r="AZ99" s="107">
        <v>1</v>
      </c>
      <c r="BA99" s="108">
        <f t="shared" si="37"/>
        <v>100</v>
      </c>
      <c r="BB99" s="107">
        <v>1</v>
      </c>
      <c r="BC99" s="107">
        <v>1</v>
      </c>
      <c r="BD99" s="107">
        <v>1</v>
      </c>
      <c r="BE99" s="108">
        <f t="shared" si="38"/>
        <v>100</v>
      </c>
      <c r="BF99" s="45">
        <f t="shared" si="39"/>
        <v>100</v>
      </c>
      <c r="BG99" s="46">
        <f t="shared" si="40"/>
        <v>100</v>
      </c>
      <c r="BH99" s="108">
        <f t="shared" si="41"/>
        <v>100</v>
      </c>
      <c r="BI99" s="107">
        <v>1</v>
      </c>
      <c r="BJ99" s="292" t="s">
        <v>231</v>
      </c>
      <c r="BK99" s="110"/>
    </row>
    <row r="100" spans="1:63" ht="18" customHeight="1">
      <c r="A100" s="94">
        <v>84</v>
      </c>
      <c r="B100" s="105">
        <v>2</v>
      </c>
      <c r="C100" s="106" t="s">
        <v>36</v>
      </c>
      <c r="D100" s="107">
        <v>1</v>
      </c>
      <c r="E100" s="107">
        <v>1</v>
      </c>
      <c r="F100" s="107">
        <v>1</v>
      </c>
      <c r="G100" s="108">
        <f t="shared" si="21"/>
        <v>100</v>
      </c>
      <c r="H100" s="107">
        <v>1</v>
      </c>
      <c r="I100" s="107">
        <v>1</v>
      </c>
      <c r="J100" s="107">
        <v>1</v>
      </c>
      <c r="K100" s="108">
        <f t="shared" si="22"/>
        <v>100</v>
      </c>
      <c r="L100" s="45">
        <f t="shared" si="23"/>
        <v>100</v>
      </c>
      <c r="M100" s="107">
        <v>1</v>
      </c>
      <c r="N100" s="107">
        <v>1</v>
      </c>
      <c r="O100" s="107">
        <v>1</v>
      </c>
      <c r="P100" s="108">
        <f t="shared" si="24"/>
        <v>100</v>
      </c>
      <c r="Q100" s="107">
        <v>1</v>
      </c>
      <c r="R100" s="107">
        <v>1</v>
      </c>
      <c r="S100" s="107">
        <v>1</v>
      </c>
      <c r="T100" s="108">
        <f t="shared" si="25"/>
        <v>100</v>
      </c>
      <c r="U100" s="45">
        <f t="shared" si="26"/>
        <v>100</v>
      </c>
      <c r="V100" s="107">
        <v>1</v>
      </c>
      <c r="W100" s="107">
        <v>1</v>
      </c>
      <c r="X100" s="107">
        <v>1</v>
      </c>
      <c r="Y100" s="108">
        <f t="shared" si="27"/>
        <v>100</v>
      </c>
      <c r="Z100" s="107">
        <v>1</v>
      </c>
      <c r="AA100" s="107">
        <v>1</v>
      </c>
      <c r="AB100" s="107">
        <v>1</v>
      </c>
      <c r="AC100" s="108">
        <f t="shared" si="28"/>
        <v>100</v>
      </c>
      <c r="AD100" s="45">
        <f t="shared" si="29"/>
        <v>100</v>
      </c>
      <c r="AE100" s="107">
        <v>1</v>
      </c>
      <c r="AF100" s="107">
        <v>1</v>
      </c>
      <c r="AG100" s="107">
        <v>1</v>
      </c>
      <c r="AH100" s="108">
        <f t="shared" si="30"/>
        <v>100</v>
      </c>
      <c r="AI100" s="107">
        <v>1</v>
      </c>
      <c r="AJ100" s="107">
        <v>1</v>
      </c>
      <c r="AK100" s="107">
        <v>1</v>
      </c>
      <c r="AL100" s="108">
        <f t="shared" si="31"/>
        <v>100</v>
      </c>
      <c r="AM100" s="45">
        <f t="shared" si="32"/>
        <v>100</v>
      </c>
      <c r="AN100" s="46">
        <f t="shared" si="33"/>
        <v>100</v>
      </c>
      <c r="AO100" s="107">
        <v>1</v>
      </c>
      <c r="AP100" s="107">
        <v>1</v>
      </c>
      <c r="AQ100" s="107">
        <v>1</v>
      </c>
      <c r="AR100" s="108">
        <f t="shared" si="34"/>
        <v>100</v>
      </c>
      <c r="AS100" s="107">
        <v>1</v>
      </c>
      <c r="AT100" s="107">
        <v>1</v>
      </c>
      <c r="AU100" s="107">
        <v>1</v>
      </c>
      <c r="AV100" s="108">
        <f t="shared" si="35"/>
        <v>100</v>
      </c>
      <c r="AW100" s="45">
        <f t="shared" si="36"/>
        <v>100</v>
      </c>
      <c r="AX100" s="107">
        <v>1</v>
      </c>
      <c r="AY100" s="107">
        <v>1</v>
      </c>
      <c r="AZ100" s="107">
        <v>1</v>
      </c>
      <c r="BA100" s="108">
        <f t="shared" si="37"/>
        <v>100</v>
      </c>
      <c r="BB100" s="107">
        <v>1</v>
      </c>
      <c r="BC100" s="107">
        <v>1</v>
      </c>
      <c r="BD100" s="107">
        <v>1</v>
      </c>
      <c r="BE100" s="108">
        <f t="shared" si="38"/>
        <v>100</v>
      </c>
      <c r="BF100" s="45">
        <f t="shared" si="39"/>
        <v>100</v>
      </c>
      <c r="BG100" s="46">
        <f t="shared" si="40"/>
        <v>100</v>
      </c>
      <c r="BH100" s="108">
        <f t="shared" si="41"/>
        <v>100</v>
      </c>
      <c r="BI100" s="107">
        <v>1</v>
      </c>
      <c r="BJ100" s="292" t="s">
        <v>231</v>
      </c>
      <c r="BK100" s="110"/>
    </row>
    <row r="101" spans="1:63" ht="18" customHeight="1">
      <c r="A101" s="94">
        <v>85</v>
      </c>
      <c r="B101" s="105">
        <v>2</v>
      </c>
      <c r="C101" s="106" t="s">
        <v>73</v>
      </c>
      <c r="D101" s="107">
        <v>1</v>
      </c>
      <c r="E101" s="107">
        <v>1</v>
      </c>
      <c r="F101" s="107">
        <v>1</v>
      </c>
      <c r="G101" s="108">
        <f t="shared" si="21"/>
        <v>100</v>
      </c>
      <c r="H101" s="107">
        <v>1</v>
      </c>
      <c r="I101" s="107">
        <v>1</v>
      </c>
      <c r="J101" s="107">
        <v>1</v>
      </c>
      <c r="K101" s="108">
        <f t="shared" si="22"/>
        <v>100</v>
      </c>
      <c r="L101" s="45">
        <f t="shared" si="23"/>
        <v>100</v>
      </c>
      <c r="M101" s="107">
        <v>1</v>
      </c>
      <c r="N101" s="107">
        <v>1</v>
      </c>
      <c r="O101" s="107">
        <v>1</v>
      </c>
      <c r="P101" s="108">
        <f t="shared" si="24"/>
        <v>100</v>
      </c>
      <c r="Q101" s="107">
        <v>1</v>
      </c>
      <c r="R101" s="107">
        <v>1</v>
      </c>
      <c r="S101" s="107">
        <v>1</v>
      </c>
      <c r="T101" s="108">
        <f t="shared" si="25"/>
        <v>100</v>
      </c>
      <c r="U101" s="45">
        <f t="shared" si="26"/>
        <v>100</v>
      </c>
      <c r="V101" s="107">
        <v>1</v>
      </c>
      <c r="W101" s="107">
        <v>1</v>
      </c>
      <c r="X101" s="107">
        <v>1</v>
      </c>
      <c r="Y101" s="108">
        <f t="shared" si="27"/>
        <v>100</v>
      </c>
      <c r="Z101" s="107">
        <v>1</v>
      </c>
      <c r="AA101" s="107">
        <v>1</v>
      </c>
      <c r="AB101" s="107">
        <v>1</v>
      </c>
      <c r="AC101" s="108">
        <f t="shared" si="28"/>
        <v>100</v>
      </c>
      <c r="AD101" s="45">
        <f t="shared" si="29"/>
        <v>100</v>
      </c>
      <c r="AE101" s="107">
        <v>1</v>
      </c>
      <c r="AF101" s="107">
        <v>1</v>
      </c>
      <c r="AG101" s="107">
        <v>1</v>
      </c>
      <c r="AH101" s="108">
        <f t="shared" si="30"/>
        <v>100</v>
      </c>
      <c r="AI101" s="107">
        <v>1</v>
      </c>
      <c r="AJ101" s="107">
        <v>1</v>
      </c>
      <c r="AK101" s="107">
        <v>1</v>
      </c>
      <c r="AL101" s="108">
        <f t="shared" si="31"/>
        <v>100</v>
      </c>
      <c r="AM101" s="45">
        <f t="shared" si="32"/>
        <v>100</v>
      </c>
      <c r="AN101" s="46">
        <f t="shared" si="33"/>
        <v>100</v>
      </c>
      <c r="AO101" s="107">
        <v>1</v>
      </c>
      <c r="AP101" s="107">
        <v>1</v>
      </c>
      <c r="AQ101" s="107">
        <v>1</v>
      </c>
      <c r="AR101" s="108">
        <f t="shared" si="34"/>
        <v>100</v>
      </c>
      <c r="AS101" s="107">
        <v>1</v>
      </c>
      <c r="AT101" s="107">
        <v>1</v>
      </c>
      <c r="AU101" s="107">
        <v>1</v>
      </c>
      <c r="AV101" s="108">
        <f t="shared" si="35"/>
        <v>100</v>
      </c>
      <c r="AW101" s="45">
        <f t="shared" si="36"/>
        <v>100</v>
      </c>
      <c r="AX101" s="107">
        <v>1</v>
      </c>
      <c r="AY101" s="107">
        <v>1</v>
      </c>
      <c r="AZ101" s="107">
        <v>1</v>
      </c>
      <c r="BA101" s="108">
        <f t="shared" si="37"/>
        <v>100</v>
      </c>
      <c r="BB101" s="107">
        <v>1</v>
      </c>
      <c r="BC101" s="107">
        <v>1</v>
      </c>
      <c r="BD101" s="107">
        <v>1</v>
      </c>
      <c r="BE101" s="108">
        <f t="shared" si="38"/>
        <v>100</v>
      </c>
      <c r="BF101" s="45">
        <f t="shared" si="39"/>
        <v>100</v>
      </c>
      <c r="BG101" s="46">
        <f t="shared" si="40"/>
        <v>100</v>
      </c>
      <c r="BH101" s="108">
        <f t="shared" si="41"/>
        <v>100</v>
      </c>
      <c r="BI101" s="107">
        <v>1</v>
      </c>
      <c r="BJ101" s="292" t="s">
        <v>231</v>
      </c>
      <c r="BK101" s="110"/>
    </row>
    <row r="102" spans="1:63" ht="18" customHeight="1">
      <c r="A102" s="94">
        <v>111</v>
      </c>
      <c r="B102" s="105">
        <v>6</v>
      </c>
      <c r="C102" s="106" t="s">
        <v>81</v>
      </c>
      <c r="D102" s="107">
        <v>1</v>
      </c>
      <c r="E102" s="107">
        <v>1</v>
      </c>
      <c r="F102" s="107">
        <v>1</v>
      </c>
      <c r="G102" s="108">
        <f t="shared" si="21"/>
        <v>100</v>
      </c>
      <c r="H102" s="107">
        <v>1</v>
      </c>
      <c r="I102" s="107">
        <v>1</v>
      </c>
      <c r="J102" s="107">
        <v>1</v>
      </c>
      <c r="K102" s="108">
        <f t="shared" si="22"/>
        <v>100</v>
      </c>
      <c r="L102" s="45">
        <f t="shared" si="23"/>
        <v>100</v>
      </c>
      <c r="M102" s="107">
        <v>1</v>
      </c>
      <c r="N102" s="107">
        <v>1</v>
      </c>
      <c r="O102" s="107">
        <v>1</v>
      </c>
      <c r="P102" s="108">
        <f t="shared" si="24"/>
        <v>100</v>
      </c>
      <c r="Q102" s="107">
        <v>1</v>
      </c>
      <c r="R102" s="107">
        <v>1</v>
      </c>
      <c r="S102" s="107">
        <v>1</v>
      </c>
      <c r="T102" s="108">
        <f t="shared" si="25"/>
        <v>100</v>
      </c>
      <c r="U102" s="45">
        <f t="shared" si="26"/>
        <v>100</v>
      </c>
      <c r="V102" s="107">
        <v>1</v>
      </c>
      <c r="W102" s="107">
        <v>1</v>
      </c>
      <c r="X102" s="107">
        <v>1</v>
      </c>
      <c r="Y102" s="108">
        <f t="shared" si="27"/>
        <v>100</v>
      </c>
      <c r="Z102" s="107">
        <v>1</v>
      </c>
      <c r="AA102" s="107">
        <v>1</v>
      </c>
      <c r="AB102" s="107">
        <v>1</v>
      </c>
      <c r="AC102" s="108">
        <f t="shared" si="28"/>
        <v>100</v>
      </c>
      <c r="AD102" s="45">
        <f t="shared" si="29"/>
        <v>100</v>
      </c>
      <c r="AE102" s="107">
        <v>1</v>
      </c>
      <c r="AF102" s="107">
        <v>1</v>
      </c>
      <c r="AG102" s="107">
        <v>1</v>
      </c>
      <c r="AH102" s="108">
        <f t="shared" si="30"/>
        <v>100</v>
      </c>
      <c r="AI102" s="107">
        <v>1</v>
      </c>
      <c r="AJ102" s="107">
        <v>1</v>
      </c>
      <c r="AK102" s="107">
        <v>1</v>
      </c>
      <c r="AL102" s="108">
        <f t="shared" si="31"/>
        <v>100</v>
      </c>
      <c r="AM102" s="45">
        <f t="shared" si="32"/>
        <v>100</v>
      </c>
      <c r="AN102" s="46">
        <f t="shared" si="33"/>
        <v>100</v>
      </c>
      <c r="AO102" s="107">
        <v>1</v>
      </c>
      <c r="AP102" s="107">
        <v>1</v>
      </c>
      <c r="AQ102" s="107">
        <v>1</v>
      </c>
      <c r="AR102" s="108">
        <f t="shared" si="34"/>
        <v>100</v>
      </c>
      <c r="AS102" s="107">
        <v>1</v>
      </c>
      <c r="AT102" s="107">
        <v>1</v>
      </c>
      <c r="AU102" s="107">
        <v>1</v>
      </c>
      <c r="AV102" s="108">
        <f t="shared" si="35"/>
        <v>100</v>
      </c>
      <c r="AW102" s="45">
        <f t="shared" si="36"/>
        <v>100</v>
      </c>
      <c r="AX102" s="107">
        <v>1</v>
      </c>
      <c r="AY102" s="107">
        <v>1</v>
      </c>
      <c r="AZ102" s="107">
        <v>1</v>
      </c>
      <c r="BA102" s="108">
        <f t="shared" si="37"/>
        <v>100</v>
      </c>
      <c r="BB102" s="107">
        <v>1</v>
      </c>
      <c r="BC102" s="107">
        <v>1</v>
      </c>
      <c r="BD102" s="107">
        <v>1</v>
      </c>
      <c r="BE102" s="108">
        <f t="shared" si="38"/>
        <v>100</v>
      </c>
      <c r="BF102" s="45">
        <f t="shared" si="39"/>
        <v>100</v>
      </c>
      <c r="BG102" s="46">
        <f t="shared" si="40"/>
        <v>100</v>
      </c>
      <c r="BH102" s="108">
        <f t="shared" si="41"/>
        <v>100</v>
      </c>
      <c r="BI102" s="107">
        <v>1</v>
      </c>
      <c r="BJ102" s="292" t="s">
        <v>231</v>
      </c>
      <c r="BK102" s="110"/>
    </row>
    <row r="103" spans="1:63" ht="18" customHeight="1">
      <c r="A103" s="94">
        <v>103</v>
      </c>
      <c r="B103" s="105">
        <v>4</v>
      </c>
      <c r="C103" s="106" t="s">
        <v>75</v>
      </c>
      <c r="D103" s="107">
        <v>1</v>
      </c>
      <c r="E103" s="107">
        <v>1</v>
      </c>
      <c r="F103" s="107">
        <v>1</v>
      </c>
      <c r="G103" s="108">
        <f t="shared" si="21"/>
        <v>100</v>
      </c>
      <c r="H103" s="107">
        <v>1</v>
      </c>
      <c r="I103" s="107">
        <v>1</v>
      </c>
      <c r="J103" s="107">
        <v>1</v>
      </c>
      <c r="K103" s="108">
        <f t="shared" si="22"/>
        <v>100</v>
      </c>
      <c r="L103" s="45">
        <f t="shared" si="23"/>
        <v>100</v>
      </c>
      <c r="M103" s="107">
        <v>1</v>
      </c>
      <c r="N103" s="107">
        <v>1</v>
      </c>
      <c r="O103" s="107">
        <v>1</v>
      </c>
      <c r="P103" s="108">
        <f t="shared" si="24"/>
        <v>100</v>
      </c>
      <c r="Q103" s="107">
        <v>1</v>
      </c>
      <c r="R103" s="107">
        <v>1</v>
      </c>
      <c r="S103" s="107">
        <v>1</v>
      </c>
      <c r="T103" s="108">
        <f t="shared" si="25"/>
        <v>100</v>
      </c>
      <c r="U103" s="45">
        <f t="shared" si="26"/>
        <v>100</v>
      </c>
      <c r="V103" s="107">
        <v>1</v>
      </c>
      <c r="W103" s="107">
        <v>1</v>
      </c>
      <c r="X103" s="107">
        <v>1</v>
      </c>
      <c r="Y103" s="108">
        <f t="shared" si="27"/>
        <v>100</v>
      </c>
      <c r="Z103" s="107">
        <v>1</v>
      </c>
      <c r="AA103" s="107">
        <v>1</v>
      </c>
      <c r="AB103" s="107">
        <v>1</v>
      </c>
      <c r="AC103" s="108">
        <f t="shared" si="28"/>
        <v>100</v>
      </c>
      <c r="AD103" s="45">
        <f t="shared" si="29"/>
        <v>100</v>
      </c>
      <c r="AE103" s="107">
        <v>1</v>
      </c>
      <c r="AF103" s="107">
        <v>1</v>
      </c>
      <c r="AG103" s="107">
        <v>1</v>
      </c>
      <c r="AH103" s="108">
        <f t="shared" si="30"/>
        <v>100</v>
      </c>
      <c r="AI103" s="107">
        <v>1</v>
      </c>
      <c r="AJ103" s="107">
        <v>1</v>
      </c>
      <c r="AK103" s="107">
        <v>1</v>
      </c>
      <c r="AL103" s="108">
        <f t="shared" si="31"/>
        <v>100</v>
      </c>
      <c r="AM103" s="45">
        <f t="shared" si="32"/>
        <v>100</v>
      </c>
      <c r="AN103" s="46">
        <f t="shared" si="33"/>
        <v>100</v>
      </c>
      <c r="AO103" s="107">
        <v>1</v>
      </c>
      <c r="AP103" s="107">
        <v>1</v>
      </c>
      <c r="AQ103" s="107">
        <v>1</v>
      </c>
      <c r="AR103" s="108">
        <f t="shared" si="34"/>
        <v>100</v>
      </c>
      <c r="AS103" s="107">
        <v>1</v>
      </c>
      <c r="AT103" s="107">
        <v>1</v>
      </c>
      <c r="AU103" s="107">
        <v>1</v>
      </c>
      <c r="AV103" s="108">
        <f t="shared" si="35"/>
        <v>100</v>
      </c>
      <c r="AW103" s="45">
        <f t="shared" si="36"/>
        <v>100</v>
      </c>
      <c r="AX103" s="107">
        <v>1</v>
      </c>
      <c r="AY103" s="107">
        <v>1</v>
      </c>
      <c r="AZ103" s="107">
        <v>1</v>
      </c>
      <c r="BA103" s="108">
        <f t="shared" si="37"/>
        <v>100</v>
      </c>
      <c r="BB103" s="107">
        <v>1</v>
      </c>
      <c r="BC103" s="107">
        <v>1</v>
      </c>
      <c r="BD103" s="107">
        <v>1</v>
      </c>
      <c r="BE103" s="108">
        <f t="shared" si="38"/>
        <v>100</v>
      </c>
      <c r="BF103" s="45">
        <f t="shared" si="39"/>
        <v>100</v>
      </c>
      <c r="BG103" s="46">
        <f t="shared" si="40"/>
        <v>100</v>
      </c>
      <c r="BH103" s="108">
        <f t="shared" si="41"/>
        <v>100</v>
      </c>
      <c r="BI103" s="107">
        <v>1</v>
      </c>
      <c r="BJ103" s="292" t="s">
        <v>231</v>
      </c>
      <c r="BK103" s="110"/>
    </row>
    <row r="104" spans="1:63" ht="18" customHeight="1">
      <c r="A104" s="94">
        <v>112</v>
      </c>
      <c r="B104" s="105">
        <v>6</v>
      </c>
      <c r="C104" s="106" t="s">
        <v>35</v>
      </c>
      <c r="D104" s="107">
        <v>1</v>
      </c>
      <c r="E104" s="107">
        <v>1</v>
      </c>
      <c r="F104" s="107">
        <v>1</v>
      </c>
      <c r="G104" s="108">
        <f t="shared" si="21"/>
        <v>100</v>
      </c>
      <c r="H104" s="107">
        <v>1</v>
      </c>
      <c r="I104" s="107">
        <v>1</v>
      </c>
      <c r="J104" s="107">
        <v>1</v>
      </c>
      <c r="K104" s="108">
        <f t="shared" si="22"/>
        <v>100</v>
      </c>
      <c r="L104" s="45">
        <f t="shared" si="23"/>
        <v>100</v>
      </c>
      <c r="M104" s="107">
        <v>1</v>
      </c>
      <c r="N104" s="107">
        <v>1</v>
      </c>
      <c r="O104" s="107">
        <v>1</v>
      </c>
      <c r="P104" s="108">
        <f t="shared" si="24"/>
        <v>100</v>
      </c>
      <c r="Q104" s="107">
        <v>1</v>
      </c>
      <c r="R104" s="107">
        <v>1</v>
      </c>
      <c r="S104" s="107">
        <v>1</v>
      </c>
      <c r="T104" s="108">
        <f t="shared" si="25"/>
        <v>100</v>
      </c>
      <c r="U104" s="45">
        <f t="shared" si="26"/>
        <v>100</v>
      </c>
      <c r="V104" s="107">
        <v>1</v>
      </c>
      <c r="W104" s="107">
        <v>1</v>
      </c>
      <c r="X104" s="107">
        <v>1</v>
      </c>
      <c r="Y104" s="108">
        <f t="shared" si="27"/>
        <v>100</v>
      </c>
      <c r="Z104" s="107">
        <v>1</v>
      </c>
      <c r="AA104" s="107">
        <v>1</v>
      </c>
      <c r="AB104" s="107">
        <v>1</v>
      </c>
      <c r="AC104" s="108">
        <f t="shared" si="28"/>
        <v>100</v>
      </c>
      <c r="AD104" s="45">
        <f t="shared" si="29"/>
        <v>100</v>
      </c>
      <c r="AE104" s="107">
        <v>1</v>
      </c>
      <c r="AF104" s="107">
        <v>1</v>
      </c>
      <c r="AG104" s="107">
        <v>1</v>
      </c>
      <c r="AH104" s="108">
        <f t="shared" si="30"/>
        <v>100</v>
      </c>
      <c r="AI104" s="107">
        <v>1</v>
      </c>
      <c r="AJ104" s="107">
        <v>1</v>
      </c>
      <c r="AK104" s="107">
        <v>1</v>
      </c>
      <c r="AL104" s="108">
        <f t="shared" si="31"/>
        <v>100</v>
      </c>
      <c r="AM104" s="45">
        <f t="shared" si="32"/>
        <v>100</v>
      </c>
      <c r="AN104" s="46">
        <f t="shared" si="33"/>
        <v>100</v>
      </c>
      <c r="AO104" s="107">
        <v>1</v>
      </c>
      <c r="AP104" s="107">
        <v>1</v>
      </c>
      <c r="AQ104" s="107">
        <v>1</v>
      </c>
      <c r="AR104" s="108">
        <f t="shared" si="34"/>
        <v>100</v>
      </c>
      <c r="AS104" s="107">
        <v>1</v>
      </c>
      <c r="AT104" s="107">
        <v>1</v>
      </c>
      <c r="AU104" s="107">
        <v>1</v>
      </c>
      <c r="AV104" s="108">
        <f t="shared" si="35"/>
        <v>100</v>
      </c>
      <c r="AW104" s="45">
        <f t="shared" si="36"/>
        <v>100</v>
      </c>
      <c r="AX104" s="107">
        <v>1</v>
      </c>
      <c r="AY104" s="107">
        <v>1</v>
      </c>
      <c r="AZ104" s="107">
        <v>1</v>
      </c>
      <c r="BA104" s="108">
        <f t="shared" si="37"/>
        <v>100</v>
      </c>
      <c r="BB104" s="107">
        <v>1</v>
      </c>
      <c r="BC104" s="107">
        <v>1</v>
      </c>
      <c r="BD104" s="107">
        <v>1</v>
      </c>
      <c r="BE104" s="108">
        <f t="shared" si="38"/>
        <v>100</v>
      </c>
      <c r="BF104" s="45">
        <f t="shared" si="39"/>
        <v>100</v>
      </c>
      <c r="BG104" s="46">
        <f t="shared" si="40"/>
        <v>100</v>
      </c>
      <c r="BH104" s="108">
        <f t="shared" si="41"/>
        <v>100</v>
      </c>
      <c r="BI104" s="107">
        <v>1</v>
      </c>
      <c r="BJ104" s="293" t="s">
        <v>232</v>
      </c>
      <c r="BK104" s="110"/>
    </row>
    <row r="105" spans="1:63" ht="18" customHeight="1">
      <c r="A105" s="40">
        <v>28</v>
      </c>
      <c r="B105" s="41">
        <v>2</v>
      </c>
      <c r="C105" s="42" t="s">
        <v>53</v>
      </c>
      <c r="D105" s="43">
        <v>1</v>
      </c>
      <c r="E105" s="43">
        <v>1</v>
      </c>
      <c r="F105" s="43">
        <v>1</v>
      </c>
      <c r="G105" s="44">
        <f t="shared" si="21"/>
        <v>100</v>
      </c>
      <c r="H105" s="43">
        <v>1</v>
      </c>
      <c r="I105" s="43">
        <v>1</v>
      </c>
      <c r="J105" s="43">
        <v>1</v>
      </c>
      <c r="K105" s="44">
        <f t="shared" si="22"/>
        <v>100</v>
      </c>
      <c r="L105" s="45">
        <f t="shared" si="23"/>
        <v>100</v>
      </c>
      <c r="M105" s="43">
        <v>1</v>
      </c>
      <c r="N105" s="43">
        <v>1</v>
      </c>
      <c r="O105" s="43">
        <v>1</v>
      </c>
      <c r="P105" s="44">
        <f t="shared" si="24"/>
        <v>100</v>
      </c>
      <c r="Q105" s="43">
        <v>1</v>
      </c>
      <c r="R105" s="43">
        <v>1</v>
      </c>
      <c r="S105" s="43">
        <v>1</v>
      </c>
      <c r="T105" s="44">
        <f t="shared" si="25"/>
        <v>100</v>
      </c>
      <c r="U105" s="45">
        <f t="shared" si="26"/>
        <v>100</v>
      </c>
      <c r="V105" s="43">
        <v>1</v>
      </c>
      <c r="W105" s="43">
        <v>1</v>
      </c>
      <c r="X105" s="43">
        <v>1</v>
      </c>
      <c r="Y105" s="44">
        <f t="shared" si="27"/>
        <v>100</v>
      </c>
      <c r="Z105" s="43">
        <v>1</v>
      </c>
      <c r="AA105" s="43">
        <v>1</v>
      </c>
      <c r="AB105" s="43">
        <v>1</v>
      </c>
      <c r="AC105" s="44">
        <f t="shared" si="28"/>
        <v>100</v>
      </c>
      <c r="AD105" s="45">
        <f t="shared" si="29"/>
        <v>100</v>
      </c>
      <c r="AE105" s="43">
        <v>1</v>
      </c>
      <c r="AF105" s="43">
        <v>1</v>
      </c>
      <c r="AG105" s="43">
        <v>1</v>
      </c>
      <c r="AH105" s="44">
        <f t="shared" si="30"/>
        <v>100</v>
      </c>
      <c r="AI105" s="43">
        <v>1</v>
      </c>
      <c r="AJ105" s="43">
        <v>1</v>
      </c>
      <c r="AK105" s="43">
        <v>1</v>
      </c>
      <c r="AL105" s="44">
        <f t="shared" si="31"/>
        <v>100</v>
      </c>
      <c r="AM105" s="45">
        <f t="shared" si="32"/>
        <v>100</v>
      </c>
      <c r="AN105" s="46">
        <f t="shared" si="33"/>
        <v>100</v>
      </c>
      <c r="AO105" s="43">
        <v>1</v>
      </c>
      <c r="AP105" s="43">
        <v>1</v>
      </c>
      <c r="AQ105" s="43">
        <v>1</v>
      </c>
      <c r="AR105" s="44">
        <f t="shared" si="34"/>
        <v>100</v>
      </c>
      <c r="AS105" s="43">
        <v>1</v>
      </c>
      <c r="AT105" s="43">
        <v>1</v>
      </c>
      <c r="AU105" s="43">
        <v>1</v>
      </c>
      <c r="AV105" s="44">
        <f t="shared" si="35"/>
        <v>100</v>
      </c>
      <c r="AW105" s="45">
        <f t="shared" si="36"/>
        <v>100</v>
      </c>
      <c r="AX105" s="43">
        <v>1</v>
      </c>
      <c r="AY105" s="43">
        <v>1</v>
      </c>
      <c r="AZ105" s="43">
        <v>1</v>
      </c>
      <c r="BA105" s="44">
        <f t="shared" si="37"/>
        <v>100</v>
      </c>
      <c r="BB105" s="43">
        <v>1</v>
      </c>
      <c r="BC105" s="43">
        <v>1</v>
      </c>
      <c r="BD105" s="44">
        <v>0.5</v>
      </c>
      <c r="BE105" s="44">
        <f t="shared" si="38"/>
        <v>83.333333333333343</v>
      </c>
      <c r="BF105" s="45">
        <f t="shared" si="39"/>
        <v>91.666666666666671</v>
      </c>
      <c r="BG105" s="46">
        <f t="shared" si="40"/>
        <v>95.833333333333343</v>
      </c>
      <c r="BH105" s="44">
        <f t="shared" si="41"/>
        <v>98.6111111111111</v>
      </c>
      <c r="BI105" s="43">
        <v>2</v>
      </c>
      <c r="BJ105" s="292" t="s">
        <v>231</v>
      </c>
      <c r="BK105" s="47"/>
    </row>
    <row r="106" spans="1:63" ht="18" customHeight="1">
      <c r="A106" s="40">
        <v>91</v>
      </c>
      <c r="B106" s="41">
        <v>3</v>
      </c>
      <c r="C106" s="42" t="s">
        <v>5</v>
      </c>
      <c r="D106" s="43">
        <v>1</v>
      </c>
      <c r="E106" s="43">
        <v>1</v>
      </c>
      <c r="F106" s="43">
        <v>1</v>
      </c>
      <c r="G106" s="44">
        <f t="shared" si="21"/>
        <v>100</v>
      </c>
      <c r="H106" s="43">
        <v>1</v>
      </c>
      <c r="I106" s="43">
        <v>1</v>
      </c>
      <c r="J106" s="43">
        <v>1</v>
      </c>
      <c r="K106" s="44">
        <f t="shared" si="22"/>
        <v>100</v>
      </c>
      <c r="L106" s="45">
        <f t="shared" si="23"/>
        <v>100</v>
      </c>
      <c r="M106" s="43">
        <v>1</v>
      </c>
      <c r="N106" s="43">
        <v>1</v>
      </c>
      <c r="O106" s="43">
        <v>1</v>
      </c>
      <c r="P106" s="44">
        <f t="shared" si="24"/>
        <v>100</v>
      </c>
      <c r="Q106" s="43">
        <v>1</v>
      </c>
      <c r="R106" s="43">
        <v>1</v>
      </c>
      <c r="S106" s="43">
        <v>1</v>
      </c>
      <c r="T106" s="44">
        <f t="shared" si="25"/>
        <v>100</v>
      </c>
      <c r="U106" s="45">
        <f t="shared" si="26"/>
        <v>100</v>
      </c>
      <c r="V106" s="43">
        <v>1</v>
      </c>
      <c r="W106" s="43">
        <v>1</v>
      </c>
      <c r="X106" s="43">
        <v>1</v>
      </c>
      <c r="Y106" s="44">
        <f t="shared" si="27"/>
        <v>100</v>
      </c>
      <c r="Z106" s="43">
        <v>1</v>
      </c>
      <c r="AA106" s="43">
        <v>1</v>
      </c>
      <c r="AB106" s="43">
        <v>1</v>
      </c>
      <c r="AC106" s="44">
        <f t="shared" si="28"/>
        <v>100</v>
      </c>
      <c r="AD106" s="45">
        <f t="shared" si="29"/>
        <v>100</v>
      </c>
      <c r="AE106" s="43">
        <v>1</v>
      </c>
      <c r="AF106" s="43">
        <v>1</v>
      </c>
      <c r="AG106" s="43">
        <v>1</v>
      </c>
      <c r="AH106" s="44">
        <f t="shared" si="30"/>
        <v>100</v>
      </c>
      <c r="AI106" s="43">
        <v>1</v>
      </c>
      <c r="AJ106" s="43">
        <v>1</v>
      </c>
      <c r="AK106" s="43">
        <v>1</v>
      </c>
      <c r="AL106" s="44">
        <f t="shared" si="31"/>
        <v>100</v>
      </c>
      <c r="AM106" s="45">
        <f t="shared" si="32"/>
        <v>100</v>
      </c>
      <c r="AN106" s="46">
        <f t="shared" si="33"/>
        <v>100</v>
      </c>
      <c r="AO106" s="43">
        <v>1</v>
      </c>
      <c r="AP106" s="43">
        <v>1</v>
      </c>
      <c r="AQ106" s="43">
        <v>1</v>
      </c>
      <c r="AR106" s="44">
        <f t="shared" si="34"/>
        <v>100</v>
      </c>
      <c r="AS106" s="43">
        <v>1</v>
      </c>
      <c r="AT106" s="43">
        <v>1</v>
      </c>
      <c r="AU106" s="44">
        <v>0.5</v>
      </c>
      <c r="AV106" s="44">
        <f t="shared" si="35"/>
        <v>83.333333333333343</v>
      </c>
      <c r="AW106" s="45">
        <f t="shared" si="36"/>
        <v>91.666666666666671</v>
      </c>
      <c r="AX106" s="43">
        <v>1</v>
      </c>
      <c r="AY106" s="43">
        <v>1</v>
      </c>
      <c r="AZ106" s="43">
        <v>1</v>
      </c>
      <c r="BA106" s="44">
        <f t="shared" si="37"/>
        <v>100</v>
      </c>
      <c r="BB106" s="43">
        <v>1</v>
      </c>
      <c r="BC106" s="43">
        <v>1</v>
      </c>
      <c r="BD106" s="43">
        <v>1</v>
      </c>
      <c r="BE106" s="44">
        <f t="shared" si="38"/>
        <v>100</v>
      </c>
      <c r="BF106" s="45">
        <f t="shared" si="39"/>
        <v>100</v>
      </c>
      <c r="BG106" s="46">
        <f t="shared" si="40"/>
        <v>95.833333333333343</v>
      </c>
      <c r="BH106" s="44">
        <f t="shared" si="41"/>
        <v>98.611111111111128</v>
      </c>
      <c r="BI106" s="43">
        <v>2</v>
      </c>
      <c r="BJ106" s="293" t="s">
        <v>232</v>
      </c>
      <c r="BK106" s="47"/>
    </row>
    <row r="107" spans="1:63" ht="18" customHeight="1">
      <c r="A107" s="40">
        <v>95</v>
      </c>
      <c r="B107" s="41">
        <v>3</v>
      </c>
      <c r="C107" s="42" t="s">
        <v>9</v>
      </c>
      <c r="D107" s="43">
        <v>1</v>
      </c>
      <c r="E107" s="43">
        <v>1</v>
      </c>
      <c r="F107" s="43">
        <v>1</v>
      </c>
      <c r="G107" s="44">
        <f t="shared" si="21"/>
        <v>100</v>
      </c>
      <c r="H107" s="43">
        <v>1</v>
      </c>
      <c r="I107" s="43">
        <v>1</v>
      </c>
      <c r="J107" s="43">
        <v>1</v>
      </c>
      <c r="K107" s="44">
        <f t="shared" si="22"/>
        <v>100</v>
      </c>
      <c r="L107" s="45">
        <f t="shared" si="23"/>
        <v>100</v>
      </c>
      <c r="M107" s="43">
        <v>1</v>
      </c>
      <c r="N107" s="43">
        <v>1</v>
      </c>
      <c r="O107" s="43">
        <v>1</v>
      </c>
      <c r="P107" s="44">
        <f t="shared" si="24"/>
        <v>100</v>
      </c>
      <c r="Q107" s="43">
        <v>1</v>
      </c>
      <c r="R107" s="43">
        <v>1</v>
      </c>
      <c r="S107" s="43">
        <v>1</v>
      </c>
      <c r="T107" s="44">
        <f t="shared" si="25"/>
        <v>100</v>
      </c>
      <c r="U107" s="45">
        <f t="shared" si="26"/>
        <v>100</v>
      </c>
      <c r="V107" s="43">
        <v>1</v>
      </c>
      <c r="W107" s="43">
        <v>1</v>
      </c>
      <c r="X107" s="43">
        <v>1</v>
      </c>
      <c r="Y107" s="44">
        <f t="shared" si="27"/>
        <v>100</v>
      </c>
      <c r="Z107" s="43">
        <v>1</v>
      </c>
      <c r="AA107" s="43">
        <v>1</v>
      </c>
      <c r="AB107" s="43">
        <v>1</v>
      </c>
      <c r="AC107" s="44">
        <f t="shared" si="28"/>
        <v>100</v>
      </c>
      <c r="AD107" s="45">
        <f t="shared" si="29"/>
        <v>100</v>
      </c>
      <c r="AE107" s="43">
        <v>1</v>
      </c>
      <c r="AF107" s="43">
        <v>1</v>
      </c>
      <c r="AG107" s="43">
        <v>1</v>
      </c>
      <c r="AH107" s="44">
        <f t="shared" si="30"/>
        <v>100</v>
      </c>
      <c r="AI107" s="43">
        <v>1</v>
      </c>
      <c r="AJ107" s="43">
        <v>1</v>
      </c>
      <c r="AK107" s="43">
        <v>1</v>
      </c>
      <c r="AL107" s="44">
        <f t="shared" si="31"/>
        <v>100</v>
      </c>
      <c r="AM107" s="45">
        <f t="shared" si="32"/>
        <v>100</v>
      </c>
      <c r="AN107" s="46">
        <f t="shared" si="33"/>
        <v>100</v>
      </c>
      <c r="AO107" s="43">
        <v>1</v>
      </c>
      <c r="AP107" s="43">
        <v>1</v>
      </c>
      <c r="AQ107" s="43">
        <v>1</v>
      </c>
      <c r="AR107" s="44">
        <f t="shared" si="34"/>
        <v>100</v>
      </c>
      <c r="AS107" s="43">
        <v>1</v>
      </c>
      <c r="AT107" s="43">
        <v>1</v>
      </c>
      <c r="AU107" s="44">
        <v>0.5</v>
      </c>
      <c r="AV107" s="44">
        <f t="shared" si="35"/>
        <v>83.333333333333343</v>
      </c>
      <c r="AW107" s="45">
        <f t="shared" si="36"/>
        <v>91.666666666666671</v>
      </c>
      <c r="AX107" s="43">
        <v>1</v>
      </c>
      <c r="AY107" s="43">
        <v>1</v>
      </c>
      <c r="AZ107" s="43">
        <v>1</v>
      </c>
      <c r="BA107" s="44">
        <f t="shared" si="37"/>
        <v>100</v>
      </c>
      <c r="BB107" s="43">
        <v>1</v>
      </c>
      <c r="BC107" s="43">
        <v>1</v>
      </c>
      <c r="BD107" s="43">
        <v>1</v>
      </c>
      <c r="BE107" s="44">
        <f t="shared" si="38"/>
        <v>100</v>
      </c>
      <c r="BF107" s="45">
        <f t="shared" si="39"/>
        <v>100</v>
      </c>
      <c r="BG107" s="46">
        <f t="shared" si="40"/>
        <v>95.833333333333343</v>
      </c>
      <c r="BH107" s="44">
        <f t="shared" si="41"/>
        <v>98.611111111111128</v>
      </c>
      <c r="BI107" s="43">
        <v>2</v>
      </c>
      <c r="BJ107" s="293" t="s">
        <v>232</v>
      </c>
      <c r="BK107" s="47"/>
    </row>
    <row r="108" spans="1:63" ht="17.25" customHeight="1">
      <c r="A108" s="40">
        <v>100</v>
      </c>
      <c r="B108" s="41">
        <v>3</v>
      </c>
      <c r="C108" s="42" t="s">
        <v>14</v>
      </c>
      <c r="D108" s="43">
        <v>1</v>
      </c>
      <c r="E108" s="43">
        <v>1</v>
      </c>
      <c r="F108" s="43">
        <v>1</v>
      </c>
      <c r="G108" s="44">
        <f t="shared" si="21"/>
        <v>100</v>
      </c>
      <c r="H108" s="43">
        <v>1</v>
      </c>
      <c r="I108" s="43">
        <v>1</v>
      </c>
      <c r="J108" s="43">
        <v>1</v>
      </c>
      <c r="K108" s="44">
        <f t="shared" si="22"/>
        <v>100</v>
      </c>
      <c r="L108" s="45">
        <f t="shared" si="23"/>
        <v>100</v>
      </c>
      <c r="M108" s="43">
        <v>1</v>
      </c>
      <c r="N108" s="43">
        <v>1</v>
      </c>
      <c r="O108" s="43">
        <v>1</v>
      </c>
      <c r="P108" s="44">
        <f t="shared" si="24"/>
        <v>100</v>
      </c>
      <c r="Q108" s="43">
        <v>1</v>
      </c>
      <c r="R108" s="43">
        <v>1</v>
      </c>
      <c r="S108" s="43">
        <v>1</v>
      </c>
      <c r="T108" s="44">
        <f t="shared" si="25"/>
        <v>100</v>
      </c>
      <c r="U108" s="45">
        <f t="shared" si="26"/>
        <v>100</v>
      </c>
      <c r="V108" s="43">
        <v>1</v>
      </c>
      <c r="W108" s="43">
        <v>1</v>
      </c>
      <c r="X108" s="43">
        <v>1</v>
      </c>
      <c r="Y108" s="44">
        <f t="shared" si="27"/>
        <v>100</v>
      </c>
      <c r="Z108" s="43">
        <v>1</v>
      </c>
      <c r="AA108" s="43">
        <v>1</v>
      </c>
      <c r="AB108" s="43">
        <v>1</v>
      </c>
      <c r="AC108" s="44">
        <f t="shared" si="28"/>
        <v>100</v>
      </c>
      <c r="AD108" s="45">
        <f t="shared" si="29"/>
        <v>100</v>
      </c>
      <c r="AE108" s="43">
        <v>1</v>
      </c>
      <c r="AF108" s="43">
        <v>1</v>
      </c>
      <c r="AG108" s="43">
        <v>1</v>
      </c>
      <c r="AH108" s="44">
        <f t="shared" si="30"/>
        <v>100</v>
      </c>
      <c r="AI108" s="43">
        <v>1</v>
      </c>
      <c r="AJ108" s="43">
        <v>1</v>
      </c>
      <c r="AK108" s="43">
        <v>1</v>
      </c>
      <c r="AL108" s="44">
        <f t="shared" si="31"/>
        <v>100</v>
      </c>
      <c r="AM108" s="45">
        <f t="shared" si="32"/>
        <v>100</v>
      </c>
      <c r="AN108" s="46">
        <f t="shared" si="33"/>
        <v>100</v>
      </c>
      <c r="AO108" s="43">
        <v>1</v>
      </c>
      <c r="AP108" s="43">
        <v>1</v>
      </c>
      <c r="AQ108" s="43">
        <v>1</v>
      </c>
      <c r="AR108" s="44">
        <f t="shared" si="34"/>
        <v>100</v>
      </c>
      <c r="AS108" s="43">
        <v>1</v>
      </c>
      <c r="AT108" s="43">
        <v>1</v>
      </c>
      <c r="AU108" s="44">
        <v>0.5</v>
      </c>
      <c r="AV108" s="44">
        <f t="shared" si="35"/>
        <v>83.333333333333343</v>
      </c>
      <c r="AW108" s="45">
        <f t="shared" si="36"/>
        <v>91.666666666666671</v>
      </c>
      <c r="AX108" s="43">
        <v>1</v>
      </c>
      <c r="AY108" s="43">
        <v>1</v>
      </c>
      <c r="AZ108" s="43">
        <v>1</v>
      </c>
      <c r="BA108" s="44">
        <f t="shared" si="37"/>
        <v>100</v>
      </c>
      <c r="BB108" s="43">
        <v>1</v>
      </c>
      <c r="BC108" s="43">
        <v>1</v>
      </c>
      <c r="BD108" s="43">
        <v>1</v>
      </c>
      <c r="BE108" s="44">
        <f t="shared" si="38"/>
        <v>100</v>
      </c>
      <c r="BF108" s="45">
        <f t="shared" si="39"/>
        <v>100</v>
      </c>
      <c r="BG108" s="46">
        <f t="shared" si="40"/>
        <v>95.833333333333343</v>
      </c>
      <c r="BH108" s="44">
        <f t="shared" si="41"/>
        <v>98.611111111111128</v>
      </c>
      <c r="BI108" s="43">
        <v>2</v>
      </c>
      <c r="BJ108" s="292" t="s">
        <v>231</v>
      </c>
      <c r="BK108" s="47"/>
    </row>
    <row r="109" spans="1:63" ht="18" customHeight="1">
      <c r="A109" s="40">
        <v>118</v>
      </c>
      <c r="B109" s="41">
        <v>7</v>
      </c>
      <c r="C109" s="48" t="s">
        <v>111</v>
      </c>
      <c r="D109" s="43">
        <v>1</v>
      </c>
      <c r="E109" s="43">
        <v>1</v>
      </c>
      <c r="F109" s="43">
        <v>1</v>
      </c>
      <c r="G109" s="44">
        <f t="shared" si="21"/>
        <v>100</v>
      </c>
      <c r="H109" s="43">
        <v>1</v>
      </c>
      <c r="I109" s="43">
        <v>1</v>
      </c>
      <c r="J109" s="43">
        <v>1</v>
      </c>
      <c r="K109" s="44">
        <f t="shared" si="22"/>
        <v>100</v>
      </c>
      <c r="L109" s="45">
        <f t="shared" si="23"/>
        <v>100</v>
      </c>
      <c r="M109" s="43">
        <v>1</v>
      </c>
      <c r="N109" s="43">
        <v>1</v>
      </c>
      <c r="O109" s="43">
        <v>1</v>
      </c>
      <c r="P109" s="44">
        <f t="shared" si="24"/>
        <v>100</v>
      </c>
      <c r="Q109" s="43">
        <v>1</v>
      </c>
      <c r="R109" s="43">
        <v>1</v>
      </c>
      <c r="S109" s="43">
        <v>1</v>
      </c>
      <c r="T109" s="44">
        <f t="shared" si="25"/>
        <v>100</v>
      </c>
      <c r="U109" s="45">
        <f t="shared" si="26"/>
        <v>100</v>
      </c>
      <c r="V109" s="43">
        <v>1</v>
      </c>
      <c r="W109" s="43">
        <v>1</v>
      </c>
      <c r="X109" s="43">
        <v>1</v>
      </c>
      <c r="Y109" s="44">
        <f t="shared" si="27"/>
        <v>100</v>
      </c>
      <c r="Z109" s="43">
        <v>1</v>
      </c>
      <c r="AA109" s="43">
        <v>1</v>
      </c>
      <c r="AB109" s="43">
        <v>1</v>
      </c>
      <c r="AC109" s="44">
        <f t="shared" si="28"/>
        <v>100</v>
      </c>
      <c r="AD109" s="45">
        <f t="shared" si="29"/>
        <v>100</v>
      </c>
      <c r="AE109" s="43">
        <v>1</v>
      </c>
      <c r="AF109" s="43">
        <v>1</v>
      </c>
      <c r="AG109" s="43">
        <v>1</v>
      </c>
      <c r="AH109" s="44">
        <f t="shared" si="30"/>
        <v>100</v>
      </c>
      <c r="AI109" s="43">
        <v>1</v>
      </c>
      <c r="AJ109" s="43">
        <v>1</v>
      </c>
      <c r="AK109" s="43">
        <v>1</v>
      </c>
      <c r="AL109" s="44">
        <f t="shared" si="31"/>
        <v>100</v>
      </c>
      <c r="AM109" s="45">
        <f t="shared" si="32"/>
        <v>100</v>
      </c>
      <c r="AN109" s="46">
        <f t="shared" si="33"/>
        <v>100</v>
      </c>
      <c r="AO109" s="43">
        <v>1</v>
      </c>
      <c r="AP109" s="43">
        <v>1</v>
      </c>
      <c r="AQ109" s="43">
        <v>1</v>
      </c>
      <c r="AR109" s="44">
        <f t="shared" si="34"/>
        <v>100</v>
      </c>
      <c r="AS109" s="43">
        <v>1</v>
      </c>
      <c r="AT109" s="43">
        <v>1</v>
      </c>
      <c r="AU109" s="44">
        <v>0.5</v>
      </c>
      <c r="AV109" s="44">
        <f t="shared" si="35"/>
        <v>83.333333333333343</v>
      </c>
      <c r="AW109" s="45">
        <f t="shared" si="36"/>
        <v>91.666666666666671</v>
      </c>
      <c r="AX109" s="43">
        <v>1</v>
      </c>
      <c r="AY109" s="43">
        <v>1</v>
      </c>
      <c r="AZ109" s="43">
        <v>1</v>
      </c>
      <c r="BA109" s="44">
        <f t="shared" si="37"/>
        <v>100</v>
      </c>
      <c r="BB109" s="43">
        <v>1</v>
      </c>
      <c r="BC109" s="43">
        <v>1</v>
      </c>
      <c r="BD109" s="43">
        <v>1</v>
      </c>
      <c r="BE109" s="44">
        <f t="shared" si="38"/>
        <v>100</v>
      </c>
      <c r="BF109" s="45">
        <f t="shared" si="39"/>
        <v>100</v>
      </c>
      <c r="BG109" s="46">
        <f t="shared" si="40"/>
        <v>95.833333333333343</v>
      </c>
      <c r="BH109" s="44">
        <f t="shared" si="41"/>
        <v>98.611111111111128</v>
      </c>
      <c r="BI109" s="43">
        <v>2</v>
      </c>
      <c r="BJ109" s="292" t="s">
        <v>231</v>
      </c>
      <c r="BK109" s="47"/>
    </row>
    <row r="110" spans="1:63" ht="18" customHeight="1">
      <c r="A110" s="40">
        <v>33</v>
      </c>
      <c r="B110" s="41">
        <v>2</v>
      </c>
      <c r="C110" s="42" t="s">
        <v>86</v>
      </c>
      <c r="D110" s="43">
        <v>1</v>
      </c>
      <c r="E110" s="43">
        <v>1</v>
      </c>
      <c r="F110" s="43">
        <v>1</v>
      </c>
      <c r="G110" s="44">
        <f t="shared" si="21"/>
        <v>100</v>
      </c>
      <c r="H110" s="43">
        <v>1</v>
      </c>
      <c r="I110" s="43">
        <v>1</v>
      </c>
      <c r="J110" s="43">
        <v>0</v>
      </c>
      <c r="K110" s="44">
        <f t="shared" si="22"/>
        <v>66.666666666666657</v>
      </c>
      <c r="L110" s="45">
        <f t="shared" si="23"/>
        <v>83.333333333333329</v>
      </c>
      <c r="M110" s="43">
        <v>1</v>
      </c>
      <c r="N110" s="43">
        <v>1</v>
      </c>
      <c r="O110" s="43">
        <v>1</v>
      </c>
      <c r="P110" s="44">
        <f t="shared" si="24"/>
        <v>100</v>
      </c>
      <c r="Q110" s="43">
        <v>1</v>
      </c>
      <c r="R110" s="43">
        <v>1</v>
      </c>
      <c r="S110" s="43">
        <v>1</v>
      </c>
      <c r="T110" s="44">
        <f t="shared" si="25"/>
        <v>100</v>
      </c>
      <c r="U110" s="45">
        <f t="shared" si="26"/>
        <v>100</v>
      </c>
      <c r="V110" s="43">
        <v>1</v>
      </c>
      <c r="W110" s="43">
        <v>1</v>
      </c>
      <c r="X110" s="43">
        <v>1</v>
      </c>
      <c r="Y110" s="44">
        <f t="shared" si="27"/>
        <v>100</v>
      </c>
      <c r="Z110" s="43">
        <v>1</v>
      </c>
      <c r="AA110" s="43">
        <v>1</v>
      </c>
      <c r="AB110" s="43">
        <v>1</v>
      </c>
      <c r="AC110" s="44">
        <f t="shared" si="28"/>
        <v>100</v>
      </c>
      <c r="AD110" s="45">
        <f t="shared" si="29"/>
        <v>100</v>
      </c>
      <c r="AE110" s="43">
        <v>1</v>
      </c>
      <c r="AF110" s="43">
        <v>1</v>
      </c>
      <c r="AG110" s="43">
        <v>1</v>
      </c>
      <c r="AH110" s="44">
        <f t="shared" si="30"/>
        <v>100</v>
      </c>
      <c r="AI110" s="43">
        <v>1</v>
      </c>
      <c r="AJ110" s="43">
        <v>1</v>
      </c>
      <c r="AK110" s="43">
        <v>1</v>
      </c>
      <c r="AL110" s="44">
        <f t="shared" si="31"/>
        <v>100</v>
      </c>
      <c r="AM110" s="45">
        <f t="shared" si="32"/>
        <v>100</v>
      </c>
      <c r="AN110" s="46">
        <f t="shared" si="33"/>
        <v>95.833333333333329</v>
      </c>
      <c r="AO110" s="43">
        <v>1</v>
      </c>
      <c r="AP110" s="43">
        <v>1</v>
      </c>
      <c r="AQ110" s="43">
        <v>1</v>
      </c>
      <c r="AR110" s="44">
        <f t="shared" si="34"/>
        <v>100</v>
      </c>
      <c r="AS110" s="43">
        <v>1</v>
      </c>
      <c r="AT110" s="43">
        <v>1</v>
      </c>
      <c r="AU110" s="43">
        <v>1</v>
      </c>
      <c r="AV110" s="44">
        <f t="shared" si="35"/>
        <v>100</v>
      </c>
      <c r="AW110" s="45">
        <f t="shared" si="36"/>
        <v>100</v>
      </c>
      <c r="AX110" s="43">
        <v>1</v>
      </c>
      <c r="AY110" s="43">
        <v>1</v>
      </c>
      <c r="AZ110" s="43">
        <v>1</v>
      </c>
      <c r="BA110" s="44">
        <f t="shared" si="37"/>
        <v>100</v>
      </c>
      <c r="BB110" s="43">
        <v>1</v>
      </c>
      <c r="BC110" s="43">
        <v>1</v>
      </c>
      <c r="BD110" s="43">
        <v>1</v>
      </c>
      <c r="BE110" s="44">
        <f t="shared" si="38"/>
        <v>100</v>
      </c>
      <c r="BF110" s="45">
        <f t="shared" si="39"/>
        <v>100</v>
      </c>
      <c r="BG110" s="46">
        <f t="shared" si="40"/>
        <v>100</v>
      </c>
      <c r="BH110" s="44">
        <f t="shared" si="41"/>
        <v>97.222222222222214</v>
      </c>
      <c r="BI110" s="43">
        <v>3</v>
      </c>
      <c r="BJ110" s="293" t="s">
        <v>232</v>
      </c>
      <c r="BK110" s="47"/>
    </row>
    <row r="111" spans="1:63" ht="18" customHeight="1">
      <c r="A111" s="40">
        <v>97</v>
      </c>
      <c r="B111" s="41">
        <v>3</v>
      </c>
      <c r="C111" s="42" t="s">
        <v>11</v>
      </c>
      <c r="D111" s="43">
        <v>1</v>
      </c>
      <c r="E111" s="43">
        <v>1</v>
      </c>
      <c r="F111" s="43">
        <v>1</v>
      </c>
      <c r="G111" s="44">
        <f t="shared" si="21"/>
        <v>100</v>
      </c>
      <c r="H111" s="43">
        <v>1</v>
      </c>
      <c r="I111" s="43">
        <v>1</v>
      </c>
      <c r="J111" s="43">
        <v>1</v>
      </c>
      <c r="K111" s="44">
        <f t="shared" si="22"/>
        <v>100</v>
      </c>
      <c r="L111" s="45">
        <f t="shared" si="23"/>
        <v>100</v>
      </c>
      <c r="M111" s="43">
        <v>1</v>
      </c>
      <c r="N111" s="43">
        <v>1</v>
      </c>
      <c r="O111" s="43">
        <v>1</v>
      </c>
      <c r="P111" s="44">
        <f t="shared" si="24"/>
        <v>100</v>
      </c>
      <c r="Q111" s="43">
        <v>1</v>
      </c>
      <c r="R111" s="43">
        <v>0</v>
      </c>
      <c r="S111" s="43">
        <v>1</v>
      </c>
      <c r="T111" s="44">
        <f t="shared" si="25"/>
        <v>66.666666666666657</v>
      </c>
      <c r="U111" s="45">
        <f t="shared" si="26"/>
        <v>83.333333333333329</v>
      </c>
      <c r="V111" s="43">
        <v>1</v>
      </c>
      <c r="W111" s="43">
        <v>1</v>
      </c>
      <c r="X111" s="43">
        <v>1</v>
      </c>
      <c r="Y111" s="44">
        <f t="shared" si="27"/>
        <v>100</v>
      </c>
      <c r="Z111" s="43">
        <v>1</v>
      </c>
      <c r="AA111" s="43">
        <v>1</v>
      </c>
      <c r="AB111" s="43">
        <v>1</v>
      </c>
      <c r="AC111" s="44">
        <f t="shared" si="28"/>
        <v>100</v>
      </c>
      <c r="AD111" s="45">
        <f t="shared" si="29"/>
        <v>100</v>
      </c>
      <c r="AE111" s="43">
        <v>1</v>
      </c>
      <c r="AF111" s="43">
        <v>1</v>
      </c>
      <c r="AG111" s="43">
        <v>1</v>
      </c>
      <c r="AH111" s="44">
        <f t="shared" si="30"/>
        <v>100</v>
      </c>
      <c r="AI111" s="43">
        <v>1</v>
      </c>
      <c r="AJ111" s="43">
        <v>1</v>
      </c>
      <c r="AK111" s="43">
        <v>1</v>
      </c>
      <c r="AL111" s="44">
        <f t="shared" si="31"/>
        <v>100</v>
      </c>
      <c r="AM111" s="45">
        <f t="shared" si="32"/>
        <v>100</v>
      </c>
      <c r="AN111" s="46">
        <f t="shared" si="33"/>
        <v>95.833333333333329</v>
      </c>
      <c r="AO111" s="43">
        <v>1</v>
      </c>
      <c r="AP111" s="43">
        <v>1</v>
      </c>
      <c r="AQ111" s="43">
        <v>1</v>
      </c>
      <c r="AR111" s="44">
        <f t="shared" si="34"/>
        <v>100</v>
      </c>
      <c r="AS111" s="43">
        <v>1</v>
      </c>
      <c r="AT111" s="43">
        <v>1</v>
      </c>
      <c r="AU111" s="43">
        <v>1</v>
      </c>
      <c r="AV111" s="44">
        <f t="shared" si="35"/>
        <v>100</v>
      </c>
      <c r="AW111" s="45">
        <f t="shared" si="36"/>
        <v>100</v>
      </c>
      <c r="AX111" s="43">
        <v>1</v>
      </c>
      <c r="AY111" s="43">
        <v>1</v>
      </c>
      <c r="AZ111" s="43">
        <v>1</v>
      </c>
      <c r="BA111" s="44">
        <f t="shared" si="37"/>
        <v>100</v>
      </c>
      <c r="BB111" s="43">
        <v>1</v>
      </c>
      <c r="BC111" s="43">
        <v>1</v>
      </c>
      <c r="BD111" s="43">
        <v>1</v>
      </c>
      <c r="BE111" s="44">
        <f t="shared" si="38"/>
        <v>100</v>
      </c>
      <c r="BF111" s="45">
        <f t="shared" si="39"/>
        <v>100</v>
      </c>
      <c r="BG111" s="46">
        <f t="shared" si="40"/>
        <v>100</v>
      </c>
      <c r="BH111" s="44">
        <f t="shared" si="41"/>
        <v>97.222222222222214</v>
      </c>
      <c r="BI111" s="43">
        <v>3</v>
      </c>
      <c r="BJ111" s="292" t="s">
        <v>231</v>
      </c>
      <c r="BK111" s="47"/>
    </row>
    <row r="112" spans="1:63" ht="18" customHeight="1">
      <c r="A112" s="40">
        <v>115</v>
      </c>
      <c r="B112" s="41">
        <v>7</v>
      </c>
      <c r="C112" s="48" t="s">
        <v>107</v>
      </c>
      <c r="D112" s="43">
        <v>1</v>
      </c>
      <c r="E112" s="43">
        <v>1</v>
      </c>
      <c r="F112" s="43">
        <v>1</v>
      </c>
      <c r="G112" s="44">
        <f t="shared" si="21"/>
        <v>100</v>
      </c>
      <c r="H112" s="43">
        <v>1</v>
      </c>
      <c r="I112" s="43">
        <v>1</v>
      </c>
      <c r="J112" s="43">
        <v>1</v>
      </c>
      <c r="K112" s="44">
        <f t="shared" si="22"/>
        <v>100</v>
      </c>
      <c r="L112" s="45">
        <f t="shared" si="23"/>
        <v>100</v>
      </c>
      <c r="M112" s="43">
        <v>1</v>
      </c>
      <c r="N112" s="43">
        <v>1</v>
      </c>
      <c r="O112" s="43">
        <v>1</v>
      </c>
      <c r="P112" s="44">
        <f t="shared" si="24"/>
        <v>100</v>
      </c>
      <c r="Q112" s="43">
        <v>1</v>
      </c>
      <c r="R112" s="43">
        <v>1</v>
      </c>
      <c r="S112" s="43">
        <v>1</v>
      </c>
      <c r="T112" s="44">
        <f t="shared" si="25"/>
        <v>100</v>
      </c>
      <c r="U112" s="45">
        <f t="shared" si="26"/>
        <v>100</v>
      </c>
      <c r="V112" s="43">
        <v>1</v>
      </c>
      <c r="W112" s="43">
        <v>1</v>
      </c>
      <c r="X112" s="43">
        <v>1</v>
      </c>
      <c r="Y112" s="44">
        <f t="shared" si="27"/>
        <v>100</v>
      </c>
      <c r="Z112" s="43">
        <v>1</v>
      </c>
      <c r="AA112" s="43">
        <v>1</v>
      </c>
      <c r="AB112" s="43">
        <v>1</v>
      </c>
      <c r="AC112" s="44">
        <f t="shared" si="28"/>
        <v>100</v>
      </c>
      <c r="AD112" s="45">
        <f t="shared" si="29"/>
        <v>100</v>
      </c>
      <c r="AE112" s="43">
        <v>1</v>
      </c>
      <c r="AF112" s="43">
        <v>1</v>
      </c>
      <c r="AG112" s="43">
        <v>1</v>
      </c>
      <c r="AH112" s="44">
        <f t="shared" si="30"/>
        <v>100</v>
      </c>
      <c r="AI112" s="43">
        <v>1</v>
      </c>
      <c r="AJ112" s="43">
        <v>0</v>
      </c>
      <c r="AK112" s="43">
        <v>1</v>
      </c>
      <c r="AL112" s="44">
        <f t="shared" si="31"/>
        <v>66.666666666666657</v>
      </c>
      <c r="AM112" s="45">
        <f t="shared" si="32"/>
        <v>83.333333333333329</v>
      </c>
      <c r="AN112" s="46">
        <f t="shared" si="33"/>
        <v>95.833333333333329</v>
      </c>
      <c r="AO112" s="43">
        <v>1</v>
      </c>
      <c r="AP112" s="43">
        <v>1</v>
      </c>
      <c r="AQ112" s="43">
        <v>1</v>
      </c>
      <c r="AR112" s="44">
        <f t="shared" si="34"/>
        <v>100</v>
      </c>
      <c r="AS112" s="43">
        <v>1</v>
      </c>
      <c r="AT112" s="43">
        <v>1</v>
      </c>
      <c r="AU112" s="43">
        <v>1</v>
      </c>
      <c r="AV112" s="44">
        <f t="shared" si="35"/>
        <v>100</v>
      </c>
      <c r="AW112" s="45">
        <f t="shared" si="36"/>
        <v>100</v>
      </c>
      <c r="AX112" s="43">
        <v>1</v>
      </c>
      <c r="AY112" s="43">
        <v>1</v>
      </c>
      <c r="AZ112" s="43">
        <v>1</v>
      </c>
      <c r="BA112" s="44">
        <f t="shared" si="37"/>
        <v>100</v>
      </c>
      <c r="BB112" s="43">
        <v>1</v>
      </c>
      <c r="BC112" s="43">
        <v>1</v>
      </c>
      <c r="BD112" s="43">
        <v>1</v>
      </c>
      <c r="BE112" s="44">
        <f t="shared" si="38"/>
        <v>100</v>
      </c>
      <c r="BF112" s="45">
        <f t="shared" si="39"/>
        <v>100</v>
      </c>
      <c r="BG112" s="46">
        <f t="shared" si="40"/>
        <v>100</v>
      </c>
      <c r="BH112" s="44">
        <f t="shared" si="41"/>
        <v>97.222222222222214</v>
      </c>
      <c r="BI112" s="43">
        <v>3</v>
      </c>
      <c r="BJ112" s="292" t="s">
        <v>231</v>
      </c>
      <c r="BK112" s="47"/>
    </row>
    <row r="113" spans="1:63" ht="18" customHeight="1">
      <c r="A113" s="40">
        <v>73</v>
      </c>
      <c r="B113" s="41">
        <v>2</v>
      </c>
      <c r="C113" s="42" t="s">
        <v>43</v>
      </c>
      <c r="D113" s="43">
        <v>1</v>
      </c>
      <c r="E113" s="43">
        <v>1</v>
      </c>
      <c r="F113" s="43">
        <v>1</v>
      </c>
      <c r="G113" s="44">
        <f t="shared" si="21"/>
        <v>100</v>
      </c>
      <c r="H113" s="43">
        <v>1</v>
      </c>
      <c r="I113" s="43">
        <v>1</v>
      </c>
      <c r="J113" s="43">
        <v>1</v>
      </c>
      <c r="K113" s="44">
        <f t="shared" si="22"/>
        <v>100</v>
      </c>
      <c r="L113" s="45">
        <f t="shared" si="23"/>
        <v>100</v>
      </c>
      <c r="M113" s="43">
        <v>1</v>
      </c>
      <c r="N113" s="43">
        <v>1</v>
      </c>
      <c r="O113" s="43">
        <v>1</v>
      </c>
      <c r="P113" s="44">
        <f t="shared" si="24"/>
        <v>100</v>
      </c>
      <c r="Q113" s="43">
        <v>1</v>
      </c>
      <c r="R113" s="43">
        <v>1</v>
      </c>
      <c r="S113" s="43">
        <v>1</v>
      </c>
      <c r="T113" s="44">
        <f t="shared" si="25"/>
        <v>100</v>
      </c>
      <c r="U113" s="45">
        <f t="shared" si="26"/>
        <v>100</v>
      </c>
      <c r="V113" s="43">
        <v>1</v>
      </c>
      <c r="W113" s="43">
        <v>1</v>
      </c>
      <c r="X113" s="43">
        <v>1</v>
      </c>
      <c r="Y113" s="44">
        <f t="shared" si="27"/>
        <v>100</v>
      </c>
      <c r="Z113" s="43">
        <v>1</v>
      </c>
      <c r="AA113" s="43">
        <v>0</v>
      </c>
      <c r="AB113" s="43">
        <v>1</v>
      </c>
      <c r="AC113" s="44">
        <f t="shared" si="28"/>
        <v>66.666666666666657</v>
      </c>
      <c r="AD113" s="45">
        <f t="shared" si="29"/>
        <v>83.333333333333329</v>
      </c>
      <c r="AE113" s="43">
        <v>1</v>
      </c>
      <c r="AF113" s="43">
        <v>1</v>
      </c>
      <c r="AG113" s="43">
        <v>1</v>
      </c>
      <c r="AH113" s="44">
        <f t="shared" si="30"/>
        <v>100</v>
      </c>
      <c r="AI113" s="43">
        <v>1</v>
      </c>
      <c r="AJ113" s="43">
        <v>1</v>
      </c>
      <c r="AK113" s="43">
        <v>1</v>
      </c>
      <c r="AL113" s="44">
        <f t="shared" si="31"/>
        <v>100</v>
      </c>
      <c r="AM113" s="45">
        <f t="shared" si="32"/>
        <v>100</v>
      </c>
      <c r="AN113" s="46">
        <f t="shared" si="33"/>
        <v>95.833333333333329</v>
      </c>
      <c r="AO113" s="43">
        <v>1</v>
      </c>
      <c r="AP113" s="43">
        <v>1</v>
      </c>
      <c r="AQ113" s="43">
        <v>1</v>
      </c>
      <c r="AR113" s="44">
        <f t="shared" si="34"/>
        <v>100</v>
      </c>
      <c r="AS113" s="43">
        <v>1</v>
      </c>
      <c r="AT113" s="43">
        <v>1</v>
      </c>
      <c r="AU113" s="43">
        <v>1</v>
      </c>
      <c r="AV113" s="44">
        <f t="shared" si="35"/>
        <v>100</v>
      </c>
      <c r="AW113" s="45">
        <f t="shared" si="36"/>
        <v>100</v>
      </c>
      <c r="AX113" s="43">
        <v>1</v>
      </c>
      <c r="AY113" s="43">
        <v>1</v>
      </c>
      <c r="AZ113" s="43">
        <v>1</v>
      </c>
      <c r="BA113" s="44">
        <f t="shared" si="37"/>
        <v>100</v>
      </c>
      <c r="BB113" s="43">
        <v>1</v>
      </c>
      <c r="BC113" s="43">
        <v>1</v>
      </c>
      <c r="BD113" s="43">
        <v>1</v>
      </c>
      <c r="BE113" s="44">
        <f t="shared" si="38"/>
        <v>100</v>
      </c>
      <c r="BF113" s="45">
        <f t="shared" si="39"/>
        <v>100</v>
      </c>
      <c r="BG113" s="46">
        <f t="shared" si="40"/>
        <v>100</v>
      </c>
      <c r="BH113" s="44">
        <f t="shared" si="41"/>
        <v>97.222222222222214</v>
      </c>
      <c r="BI113" s="43">
        <v>3</v>
      </c>
      <c r="BJ113" s="292" t="s">
        <v>231</v>
      </c>
      <c r="BK113" s="47"/>
    </row>
    <row r="114" spans="1:63" ht="18" customHeight="1">
      <c r="A114" s="40">
        <v>110</v>
      </c>
      <c r="B114" s="41">
        <v>6</v>
      </c>
      <c r="C114" s="42" t="s">
        <v>80</v>
      </c>
      <c r="D114" s="43">
        <v>1</v>
      </c>
      <c r="E114" s="43">
        <v>1</v>
      </c>
      <c r="F114" s="43">
        <v>1</v>
      </c>
      <c r="G114" s="44">
        <f t="shared" si="21"/>
        <v>100</v>
      </c>
      <c r="H114" s="43">
        <v>1</v>
      </c>
      <c r="I114" s="43">
        <v>1</v>
      </c>
      <c r="J114" s="43">
        <v>1</v>
      </c>
      <c r="K114" s="44">
        <f t="shared" si="22"/>
        <v>100</v>
      </c>
      <c r="L114" s="45">
        <f t="shared" si="23"/>
        <v>100</v>
      </c>
      <c r="M114" s="43">
        <v>1</v>
      </c>
      <c r="N114" s="43">
        <v>1</v>
      </c>
      <c r="O114" s="43">
        <v>1</v>
      </c>
      <c r="P114" s="44">
        <f t="shared" si="24"/>
        <v>100</v>
      </c>
      <c r="Q114" s="43">
        <v>1</v>
      </c>
      <c r="R114" s="43">
        <v>1</v>
      </c>
      <c r="S114" s="43">
        <v>1</v>
      </c>
      <c r="T114" s="44">
        <f t="shared" si="25"/>
        <v>100</v>
      </c>
      <c r="U114" s="45">
        <f t="shared" si="26"/>
        <v>100</v>
      </c>
      <c r="V114" s="43">
        <v>1</v>
      </c>
      <c r="W114" s="43">
        <v>1</v>
      </c>
      <c r="X114" s="43">
        <v>1</v>
      </c>
      <c r="Y114" s="44">
        <f t="shared" si="27"/>
        <v>100</v>
      </c>
      <c r="Z114" s="43">
        <v>1</v>
      </c>
      <c r="AA114" s="43">
        <v>1</v>
      </c>
      <c r="AB114" s="43">
        <v>1</v>
      </c>
      <c r="AC114" s="44">
        <f t="shared" si="28"/>
        <v>100</v>
      </c>
      <c r="AD114" s="45">
        <f t="shared" si="29"/>
        <v>100</v>
      </c>
      <c r="AE114" s="43">
        <v>1</v>
      </c>
      <c r="AF114" s="43">
        <v>1</v>
      </c>
      <c r="AG114" s="43">
        <v>1</v>
      </c>
      <c r="AH114" s="44">
        <f t="shared" si="30"/>
        <v>100</v>
      </c>
      <c r="AI114" s="43">
        <v>1</v>
      </c>
      <c r="AJ114" s="43">
        <v>0</v>
      </c>
      <c r="AK114" s="43">
        <v>1</v>
      </c>
      <c r="AL114" s="44">
        <f t="shared" si="31"/>
        <v>66.666666666666657</v>
      </c>
      <c r="AM114" s="45">
        <f t="shared" si="32"/>
        <v>83.333333333333329</v>
      </c>
      <c r="AN114" s="46">
        <f t="shared" si="33"/>
        <v>95.833333333333329</v>
      </c>
      <c r="AO114" s="43">
        <v>1</v>
      </c>
      <c r="AP114" s="43">
        <v>1</v>
      </c>
      <c r="AQ114" s="43">
        <v>1</v>
      </c>
      <c r="AR114" s="44">
        <f t="shared" si="34"/>
        <v>100</v>
      </c>
      <c r="AS114" s="43">
        <v>1</v>
      </c>
      <c r="AT114" s="43">
        <v>1</v>
      </c>
      <c r="AU114" s="43">
        <v>1</v>
      </c>
      <c r="AV114" s="44">
        <f t="shared" si="35"/>
        <v>100</v>
      </c>
      <c r="AW114" s="45">
        <f t="shared" si="36"/>
        <v>100</v>
      </c>
      <c r="AX114" s="43">
        <v>1</v>
      </c>
      <c r="AY114" s="43">
        <v>1</v>
      </c>
      <c r="AZ114" s="43">
        <v>1</v>
      </c>
      <c r="BA114" s="44">
        <f t="shared" si="37"/>
        <v>100</v>
      </c>
      <c r="BB114" s="43">
        <v>1</v>
      </c>
      <c r="BC114" s="43">
        <v>1</v>
      </c>
      <c r="BD114" s="43">
        <v>1</v>
      </c>
      <c r="BE114" s="44">
        <f t="shared" si="38"/>
        <v>100</v>
      </c>
      <c r="BF114" s="45">
        <f t="shared" si="39"/>
        <v>100</v>
      </c>
      <c r="BG114" s="46">
        <f t="shared" si="40"/>
        <v>100</v>
      </c>
      <c r="BH114" s="44">
        <f t="shared" si="41"/>
        <v>97.222222222222214</v>
      </c>
      <c r="BI114" s="43">
        <v>3</v>
      </c>
      <c r="BJ114" s="292" t="s">
        <v>231</v>
      </c>
      <c r="BK114" s="47"/>
    </row>
    <row r="115" spans="1:63" ht="18" customHeight="1">
      <c r="A115" s="40">
        <v>25</v>
      </c>
      <c r="B115" s="41">
        <v>2</v>
      </c>
      <c r="C115" s="42" t="s">
        <v>119</v>
      </c>
      <c r="D115" s="43">
        <v>1</v>
      </c>
      <c r="E115" s="43">
        <v>1</v>
      </c>
      <c r="F115" s="43">
        <v>1</v>
      </c>
      <c r="G115" s="44">
        <f t="shared" si="21"/>
        <v>100</v>
      </c>
      <c r="H115" s="43">
        <v>1</v>
      </c>
      <c r="I115" s="43">
        <v>1</v>
      </c>
      <c r="J115" s="43">
        <v>1</v>
      </c>
      <c r="K115" s="44">
        <f t="shared" si="22"/>
        <v>100</v>
      </c>
      <c r="L115" s="45">
        <f t="shared" si="23"/>
        <v>100</v>
      </c>
      <c r="M115" s="43">
        <v>1</v>
      </c>
      <c r="N115" s="43">
        <v>1</v>
      </c>
      <c r="O115" s="43">
        <v>1</v>
      </c>
      <c r="P115" s="44">
        <f t="shared" si="24"/>
        <v>100</v>
      </c>
      <c r="Q115" s="43">
        <v>1</v>
      </c>
      <c r="R115" s="43">
        <v>1</v>
      </c>
      <c r="S115" s="43">
        <v>1</v>
      </c>
      <c r="T115" s="44">
        <f t="shared" si="25"/>
        <v>100</v>
      </c>
      <c r="U115" s="45">
        <f t="shared" si="26"/>
        <v>100</v>
      </c>
      <c r="V115" s="43">
        <v>1</v>
      </c>
      <c r="W115" s="43">
        <v>1</v>
      </c>
      <c r="X115" s="43">
        <v>1</v>
      </c>
      <c r="Y115" s="44">
        <f t="shared" si="27"/>
        <v>100</v>
      </c>
      <c r="Z115" s="43">
        <v>1</v>
      </c>
      <c r="AA115" s="43">
        <v>1</v>
      </c>
      <c r="AB115" s="43">
        <v>1</v>
      </c>
      <c r="AC115" s="44">
        <f t="shared" si="28"/>
        <v>100</v>
      </c>
      <c r="AD115" s="45">
        <f t="shared" si="29"/>
        <v>100</v>
      </c>
      <c r="AE115" s="43">
        <v>1</v>
      </c>
      <c r="AF115" s="43">
        <v>1</v>
      </c>
      <c r="AG115" s="43">
        <v>1</v>
      </c>
      <c r="AH115" s="44">
        <f t="shared" si="30"/>
        <v>100</v>
      </c>
      <c r="AI115" s="43">
        <v>1</v>
      </c>
      <c r="AJ115" s="43">
        <v>1</v>
      </c>
      <c r="AK115" s="43">
        <v>1</v>
      </c>
      <c r="AL115" s="44">
        <f t="shared" si="31"/>
        <v>100</v>
      </c>
      <c r="AM115" s="45">
        <f t="shared" si="32"/>
        <v>100</v>
      </c>
      <c r="AN115" s="46">
        <f t="shared" si="33"/>
        <v>100</v>
      </c>
      <c r="AO115" s="43">
        <v>1</v>
      </c>
      <c r="AP115" s="43">
        <v>0</v>
      </c>
      <c r="AQ115" s="43">
        <v>1</v>
      </c>
      <c r="AR115" s="44">
        <f t="shared" si="34"/>
        <v>66.666666666666657</v>
      </c>
      <c r="AS115" s="43">
        <v>1</v>
      </c>
      <c r="AT115" s="43">
        <v>1</v>
      </c>
      <c r="AU115" s="43">
        <v>1</v>
      </c>
      <c r="AV115" s="44">
        <f t="shared" si="35"/>
        <v>100</v>
      </c>
      <c r="AW115" s="45">
        <f t="shared" si="36"/>
        <v>83.333333333333329</v>
      </c>
      <c r="AX115" s="43">
        <v>1</v>
      </c>
      <c r="AY115" s="43">
        <v>1</v>
      </c>
      <c r="AZ115" s="43">
        <v>1</v>
      </c>
      <c r="BA115" s="44">
        <f t="shared" si="37"/>
        <v>100</v>
      </c>
      <c r="BB115" s="43">
        <v>1</v>
      </c>
      <c r="BC115" s="43">
        <v>0</v>
      </c>
      <c r="BD115" s="43">
        <v>1</v>
      </c>
      <c r="BE115" s="44">
        <f t="shared" si="38"/>
        <v>66.666666666666657</v>
      </c>
      <c r="BF115" s="45">
        <f t="shared" si="39"/>
        <v>83.333333333333329</v>
      </c>
      <c r="BG115" s="46">
        <f t="shared" si="40"/>
        <v>83.333333333333329</v>
      </c>
      <c r="BH115" s="44">
        <f t="shared" si="41"/>
        <v>94.444444444444443</v>
      </c>
      <c r="BI115" s="43">
        <v>4</v>
      </c>
      <c r="BJ115" s="293" t="s">
        <v>232</v>
      </c>
      <c r="BK115" s="47"/>
    </row>
    <row r="116" spans="1:63" ht="18" customHeight="1">
      <c r="A116" s="40">
        <v>48</v>
      </c>
      <c r="B116" s="41">
        <v>2</v>
      </c>
      <c r="C116" s="42" t="s">
        <v>49</v>
      </c>
      <c r="D116" s="43">
        <v>1</v>
      </c>
      <c r="E116" s="43">
        <v>1</v>
      </c>
      <c r="F116" s="43">
        <v>1</v>
      </c>
      <c r="G116" s="44">
        <f t="shared" si="21"/>
        <v>100</v>
      </c>
      <c r="H116" s="43">
        <v>1</v>
      </c>
      <c r="I116" s="43">
        <v>1</v>
      </c>
      <c r="J116" s="43">
        <v>1</v>
      </c>
      <c r="K116" s="44">
        <f t="shared" si="22"/>
        <v>100</v>
      </c>
      <c r="L116" s="45">
        <f t="shared" si="23"/>
        <v>100</v>
      </c>
      <c r="M116" s="43">
        <v>1</v>
      </c>
      <c r="N116" s="43">
        <v>1</v>
      </c>
      <c r="O116" s="43">
        <v>1</v>
      </c>
      <c r="P116" s="44">
        <f t="shared" si="24"/>
        <v>100</v>
      </c>
      <c r="Q116" s="43">
        <v>1</v>
      </c>
      <c r="R116" s="43">
        <v>1</v>
      </c>
      <c r="S116" s="43">
        <v>1</v>
      </c>
      <c r="T116" s="44">
        <f t="shared" si="25"/>
        <v>100</v>
      </c>
      <c r="U116" s="45">
        <f t="shared" si="26"/>
        <v>100</v>
      </c>
      <c r="V116" s="43">
        <v>1</v>
      </c>
      <c r="W116" s="43">
        <v>1</v>
      </c>
      <c r="X116" s="43">
        <v>1</v>
      </c>
      <c r="Y116" s="44">
        <f t="shared" si="27"/>
        <v>100</v>
      </c>
      <c r="Z116" s="43">
        <v>1</v>
      </c>
      <c r="AA116" s="43">
        <v>1</v>
      </c>
      <c r="AB116" s="43">
        <v>1</v>
      </c>
      <c r="AC116" s="44">
        <f t="shared" si="28"/>
        <v>100</v>
      </c>
      <c r="AD116" s="45">
        <f t="shared" si="29"/>
        <v>100</v>
      </c>
      <c r="AE116" s="43">
        <v>1</v>
      </c>
      <c r="AF116" s="43">
        <v>1</v>
      </c>
      <c r="AG116" s="43">
        <v>1</v>
      </c>
      <c r="AH116" s="44">
        <f t="shared" si="30"/>
        <v>100</v>
      </c>
      <c r="AI116" s="43">
        <v>1</v>
      </c>
      <c r="AJ116" s="43">
        <v>1</v>
      </c>
      <c r="AK116" s="43">
        <v>1</v>
      </c>
      <c r="AL116" s="44">
        <f t="shared" si="31"/>
        <v>100</v>
      </c>
      <c r="AM116" s="45">
        <f t="shared" si="32"/>
        <v>100</v>
      </c>
      <c r="AN116" s="46">
        <f t="shared" si="33"/>
        <v>100</v>
      </c>
      <c r="AO116" s="43">
        <v>1</v>
      </c>
      <c r="AP116" s="43">
        <v>0</v>
      </c>
      <c r="AQ116" s="43">
        <v>1</v>
      </c>
      <c r="AR116" s="44">
        <f t="shared" si="34"/>
        <v>66.666666666666657</v>
      </c>
      <c r="AS116" s="43">
        <v>1</v>
      </c>
      <c r="AT116" s="43">
        <v>1</v>
      </c>
      <c r="AU116" s="43">
        <v>1</v>
      </c>
      <c r="AV116" s="44">
        <f t="shared" si="35"/>
        <v>100</v>
      </c>
      <c r="AW116" s="45">
        <f t="shared" si="36"/>
        <v>83.333333333333329</v>
      </c>
      <c r="AX116" s="43">
        <v>1</v>
      </c>
      <c r="AY116" s="43">
        <v>1</v>
      </c>
      <c r="AZ116" s="43">
        <v>1</v>
      </c>
      <c r="BA116" s="44">
        <f t="shared" si="37"/>
        <v>100</v>
      </c>
      <c r="BB116" s="43">
        <v>1</v>
      </c>
      <c r="BC116" s="43">
        <v>0</v>
      </c>
      <c r="BD116" s="43">
        <v>1</v>
      </c>
      <c r="BE116" s="44">
        <f t="shared" si="38"/>
        <v>66.666666666666657</v>
      </c>
      <c r="BF116" s="45">
        <f t="shared" si="39"/>
        <v>83.333333333333329</v>
      </c>
      <c r="BG116" s="46">
        <f t="shared" si="40"/>
        <v>83.333333333333329</v>
      </c>
      <c r="BH116" s="44">
        <f t="shared" si="41"/>
        <v>94.444444444444443</v>
      </c>
      <c r="BI116" s="43">
        <v>4</v>
      </c>
      <c r="BJ116" s="293" t="s">
        <v>232</v>
      </c>
      <c r="BK116" s="47"/>
    </row>
    <row r="117" spans="1:63" ht="18" customHeight="1">
      <c r="A117" s="40">
        <v>16</v>
      </c>
      <c r="B117" s="41">
        <v>1</v>
      </c>
      <c r="C117" s="42" t="s">
        <v>24</v>
      </c>
      <c r="D117" s="43">
        <v>1</v>
      </c>
      <c r="E117" s="43">
        <v>1</v>
      </c>
      <c r="F117" s="43">
        <v>1</v>
      </c>
      <c r="G117" s="44">
        <f t="shared" si="21"/>
        <v>100</v>
      </c>
      <c r="H117" s="43">
        <v>1</v>
      </c>
      <c r="I117" s="43">
        <v>1</v>
      </c>
      <c r="J117" s="43">
        <v>1</v>
      </c>
      <c r="K117" s="44">
        <f t="shared" si="22"/>
        <v>100</v>
      </c>
      <c r="L117" s="45">
        <f t="shared" si="23"/>
        <v>100</v>
      </c>
      <c r="M117" s="43">
        <v>1</v>
      </c>
      <c r="N117" s="43">
        <v>1</v>
      </c>
      <c r="O117" s="43">
        <v>1</v>
      </c>
      <c r="P117" s="44">
        <f t="shared" si="24"/>
        <v>100</v>
      </c>
      <c r="Q117" s="43">
        <v>1</v>
      </c>
      <c r="R117" s="43">
        <v>1</v>
      </c>
      <c r="S117" s="43">
        <v>1</v>
      </c>
      <c r="T117" s="44">
        <f t="shared" si="25"/>
        <v>100</v>
      </c>
      <c r="U117" s="45">
        <f t="shared" si="26"/>
        <v>100</v>
      </c>
      <c r="V117" s="43">
        <v>1</v>
      </c>
      <c r="W117" s="43">
        <v>1</v>
      </c>
      <c r="X117" s="43">
        <v>1</v>
      </c>
      <c r="Y117" s="44">
        <f t="shared" si="27"/>
        <v>100</v>
      </c>
      <c r="Z117" s="43">
        <v>1</v>
      </c>
      <c r="AA117" s="43">
        <v>1</v>
      </c>
      <c r="AB117" s="43">
        <v>1</v>
      </c>
      <c r="AC117" s="44">
        <f t="shared" si="28"/>
        <v>100</v>
      </c>
      <c r="AD117" s="45">
        <f t="shared" si="29"/>
        <v>100</v>
      </c>
      <c r="AE117" s="43">
        <v>1</v>
      </c>
      <c r="AF117" s="43">
        <v>0</v>
      </c>
      <c r="AG117" s="43">
        <v>1</v>
      </c>
      <c r="AH117" s="44">
        <f t="shared" si="30"/>
        <v>66.666666666666657</v>
      </c>
      <c r="AI117" s="43">
        <v>1</v>
      </c>
      <c r="AJ117" s="43">
        <v>0</v>
      </c>
      <c r="AK117" s="43">
        <v>1</v>
      </c>
      <c r="AL117" s="44">
        <f t="shared" si="31"/>
        <v>66.666666666666657</v>
      </c>
      <c r="AM117" s="45">
        <f t="shared" si="32"/>
        <v>66.666666666666657</v>
      </c>
      <c r="AN117" s="46">
        <f t="shared" si="33"/>
        <v>91.666666666666657</v>
      </c>
      <c r="AO117" s="43">
        <v>1</v>
      </c>
      <c r="AP117" s="43">
        <v>1</v>
      </c>
      <c r="AQ117" s="43">
        <v>1</v>
      </c>
      <c r="AR117" s="44">
        <f t="shared" si="34"/>
        <v>100</v>
      </c>
      <c r="AS117" s="43">
        <v>1</v>
      </c>
      <c r="AT117" s="43">
        <v>1</v>
      </c>
      <c r="AU117" s="43">
        <v>1</v>
      </c>
      <c r="AV117" s="44">
        <f t="shared" si="35"/>
        <v>100</v>
      </c>
      <c r="AW117" s="45">
        <f t="shared" si="36"/>
        <v>100</v>
      </c>
      <c r="AX117" s="43">
        <v>1</v>
      </c>
      <c r="AY117" s="43">
        <v>1</v>
      </c>
      <c r="AZ117" s="43">
        <v>1</v>
      </c>
      <c r="BA117" s="44">
        <f t="shared" si="37"/>
        <v>100</v>
      </c>
      <c r="BB117" s="43">
        <v>1</v>
      </c>
      <c r="BC117" s="43">
        <v>1</v>
      </c>
      <c r="BD117" s="43">
        <v>1</v>
      </c>
      <c r="BE117" s="44">
        <f t="shared" si="38"/>
        <v>100</v>
      </c>
      <c r="BF117" s="45">
        <f t="shared" si="39"/>
        <v>100</v>
      </c>
      <c r="BG117" s="46">
        <f t="shared" si="40"/>
        <v>100</v>
      </c>
      <c r="BH117" s="44">
        <f t="shared" si="41"/>
        <v>94.444444444444443</v>
      </c>
      <c r="BI117" s="43">
        <v>4</v>
      </c>
      <c r="BJ117" s="292" t="s">
        <v>231</v>
      </c>
      <c r="BK117" s="47"/>
    </row>
    <row r="118" spans="1:63" ht="18" customHeight="1">
      <c r="A118" s="40">
        <v>86</v>
      </c>
      <c r="B118" s="41">
        <v>3</v>
      </c>
      <c r="C118" s="42" t="s">
        <v>1</v>
      </c>
      <c r="D118" s="43">
        <v>1</v>
      </c>
      <c r="E118" s="43">
        <v>1</v>
      </c>
      <c r="F118" s="43">
        <v>1</v>
      </c>
      <c r="G118" s="44">
        <f t="shared" si="21"/>
        <v>100</v>
      </c>
      <c r="H118" s="43">
        <v>1</v>
      </c>
      <c r="I118" s="43">
        <v>1</v>
      </c>
      <c r="J118" s="43">
        <v>1</v>
      </c>
      <c r="K118" s="44">
        <f t="shared" si="22"/>
        <v>100</v>
      </c>
      <c r="L118" s="45">
        <f t="shared" si="23"/>
        <v>100</v>
      </c>
      <c r="M118" s="43">
        <v>1</v>
      </c>
      <c r="N118" s="43">
        <v>1</v>
      </c>
      <c r="O118" s="43">
        <v>1</v>
      </c>
      <c r="P118" s="44">
        <f t="shared" si="24"/>
        <v>100</v>
      </c>
      <c r="Q118" s="43">
        <v>1</v>
      </c>
      <c r="R118" s="43">
        <v>1</v>
      </c>
      <c r="S118" s="43">
        <v>1</v>
      </c>
      <c r="T118" s="44">
        <f t="shared" si="25"/>
        <v>100</v>
      </c>
      <c r="U118" s="45">
        <f t="shared" si="26"/>
        <v>100</v>
      </c>
      <c r="V118" s="43">
        <v>1</v>
      </c>
      <c r="W118" s="43">
        <v>0</v>
      </c>
      <c r="X118" s="43">
        <v>1</v>
      </c>
      <c r="Y118" s="44">
        <f t="shared" si="27"/>
        <v>66.666666666666657</v>
      </c>
      <c r="Z118" s="43">
        <v>1</v>
      </c>
      <c r="AA118" s="43">
        <v>1</v>
      </c>
      <c r="AB118" s="43">
        <v>1</v>
      </c>
      <c r="AC118" s="44">
        <f t="shared" si="28"/>
        <v>100</v>
      </c>
      <c r="AD118" s="45">
        <f t="shared" si="29"/>
        <v>83.333333333333329</v>
      </c>
      <c r="AE118" s="43">
        <v>1</v>
      </c>
      <c r="AF118" s="43">
        <v>0</v>
      </c>
      <c r="AG118" s="43">
        <v>1</v>
      </c>
      <c r="AH118" s="44">
        <f t="shared" si="30"/>
        <v>66.666666666666657</v>
      </c>
      <c r="AI118" s="43">
        <v>1</v>
      </c>
      <c r="AJ118" s="43">
        <v>1</v>
      </c>
      <c r="AK118" s="43">
        <v>1</v>
      </c>
      <c r="AL118" s="44">
        <f t="shared" si="31"/>
        <v>100</v>
      </c>
      <c r="AM118" s="45">
        <f t="shared" si="32"/>
        <v>83.333333333333329</v>
      </c>
      <c r="AN118" s="46">
        <f t="shared" si="33"/>
        <v>91.666666666666657</v>
      </c>
      <c r="AO118" s="43">
        <v>1</v>
      </c>
      <c r="AP118" s="43">
        <v>1</v>
      </c>
      <c r="AQ118" s="43">
        <v>1</v>
      </c>
      <c r="AR118" s="44">
        <f t="shared" si="34"/>
        <v>100</v>
      </c>
      <c r="AS118" s="43">
        <v>1</v>
      </c>
      <c r="AT118" s="43">
        <v>1</v>
      </c>
      <c r="AU118" s="43">
        <v>1</v>
      </c>
      <c r="AV118" s="44">
        <f t="shared" si="35"/>
        <v>100</v>
      </c>
      <c r="AW118" s="45">
        <f t="shared" si="36"/>
        <v>100</v>
      </c>
      <c r="AX118" s="43">
        <v>1</v>
      </c>
      <c r="AY118" s="43">
        <v>0</v>
      </c>
      <c r="AZ118" s="43">
        <v>1</v>
      </c>
      <c r="BA118" s="44">
        <f t="shared" si="37"/>
        <v>66.666666666666657</v>
      </c>
      <c r="BB118" s="43">
        <v>1</v>
      </c>
      <c r="BC118" s="43">
        <v>1</v>
      </c>
      <c r="BD118" s="43">
        <v>1</v>
      </c>
      <c r="BE118" s="44">
        <f t="shared" si="38"/>
        <v>100</v>
      </c>
      <c r="BF118" s="45">
        <f t="shared" si="39"/>
        <v>83.333333333333329</v>
      </c>
      <c r="BG118" s="46">
        <f t="shared" si="40"/>
        <v>91.666666666666657</v>
      </c>
      <c r="BH118" s="44">
        <f t="shared" si="41"/>
        <v>91.666666666666671</v>
      </c>
      <c r="BI118" s="43">
        <v>5</v>
      </c>
      <c r="BJ118" s="292" t="s">
        <v>231</v>
      </c>
      <c r="BK118" s="47"/>
    </row>
    <row r="119" spans="1:63" ht="18" customHeight="1">
      <c r="A119" s="40">
        <v>90</v>
      </c>
      <c r="B119" s="41">
        <v>3</v>
      </c>
      <c r="C119" s="42" t="s">
        <v>4</v>
      </c>
      <c r="D119" s="43">
        <v>1</v>
      </c>
      <c r="E119" s="43">
        <v>1</v>
      </c>
      <c r="F119" s="43">
        <v>1</v>
      </c>
      <c r="G119" s="44">
        <f t="shared" si="21"/>
        <v>100</v>
      </c>
      <c r="H119" s="43">
        <v>1</v>
      </c>
      <c r="I119" s="43">
        <v>0</v>
      </c>
      <c r="J119" s="43">
        <v>1</v>
      </c>
      <c r="K119" s="44">
        <f t="shared" si="22"/>
        <v>66.666666666666657</v>
      </c>
      <c r="L119" s="45">
        <f t="shared" si="23"/>
        <v>83.333333333333329</v>
      </c>
      <c r="M119" s="43">
        <v>1</v>
      </c>
      <c r="N119" s="43">
        <v>1</v>
      </c>
      <c r="O119" s="43">
        <v>1</v>
      </c>
      <c r="P119" s="44">
        <f t="shared" si="24"/>
        <v>100</v>
      </c>
      <c r="Q119" s="43">
        <v>1</v>
      </c>
      <c r="R119" s="43">
        <v>0</v>
      </c>
      <c r="S119" s="43">
        <v>1</v>
      </c>
      <c r="T119" s="44">
        <f t="shared" si="25"/>
        <v>66.666666666666657</v>
      </c>
      <c r="U119" s="45">
        <f t="shared" si="26"/>
        <v>83.333333333333329</v>
      </c>
      <c r="V119" s="43">
        <v>1</v>
      </c>
      <c r="W119" s="43">
        <v>1</v>
      </c>
      <c r="X119" s="43">
        <v>1</v>
      </c>
      <c r="Y119" s="44">
        <f t="shared" si="27"/>
        <v>100</v>
      </c>
      <c r="Z119" s="43">
        <v>1</v>
      </c>
      <c r="AA119" s="43">
        <v>1</v>
      </c>
      <c r="AB119" s="43">
        <v>1</v>
      </c>
      <c r="AC119" s="44">
        <f t="shared" si="28"/>
        <v>100</v>
      </c>
      <c r="AD119" s="45">
        <f t="shared" si="29"/>
        <v>100</v>
      </c>
      <c r="AE119" s="43">
        <v>1</v>
      </c>
      <c r="AF119" s="43">
        <v>1</v>
      </c>
      <c r="AG119" s="43">
        <v>1</v>
      </c>
      <c r="AH119" s="44">
        <f t="shared" si="30"/>
        <v>100</v>
      </c>
      <c r="AI119" s="43">
        <v>1</v>
      </c>
      <c r="AJ119" s="43">
        <v>0</v>
      </c>
      <c r="AK119" s="43">
        <v>1</v>
      </c>
      <c r="AL119" s="44">
        <f t="shared" si="31"/>
        <v>66.666666666666657</v>
      </c>
      <c r="AM119" s="45">
        <f t="shared" si="32"/>
        <v>83.333333333333329</v>
      </c>
      <c r="AN119" s="46">
        <f t="shared" si="33"/>
        <v>87.499999999999986</v>
      </c>
      <c r="AO119" s="43">
        <v>1</v>
      </c>
      <c r="AP119" s="43">
        <v>1</v>
      </c>
      <c r="AQ119" s="43">
        <v>1</v>
      </c>
      <c r="AR119" s="44">
        <f t="shared" si="34"/>
        <v>100</v>
      </c>
      <c r="AS119" s="43">
        <v>1</v>
      </c>
      <c r="AT119" s="43">
        <v>1</v>
      </c>
      <c r="AU119" s="43">
        <v>1</v>
      </c>
      <c r="AV119" s="44">
        <f t="shared" si="35"/>
        <v>100</v>
      </c>
      <c r="AW119" s="45">
        <f t="shared" si="36"/>
        <v>100</v>
      </c>
      <c r="AX119" s="43">
        <v>1</v>
      </c>
      <c r="AY119" s="43">
        <v>1</v>
      </c>
      <c r="AZ119" s="43">
        <v>1</v>
      </c>
      <c r="BA119" s="44">
        <f t="shared" si="37"/>
        <v>100</v>
      </c>
      <c r="BB119" s="43">
        <v>1</v>
      </c>
      <c r="BC119" s="43">
        <v>1</v>
      </c>
      <c r="BD119" s="43">
        <v>1</v>
      </c>
      <c r="BE119" s="44">
        <f t="shared" si="38"/>
        <v>100</v>
      </c>
      <c r="BF119" s="45">
        <f t="shared" si="39"/>
        <v>100</v>
      </c>
      <c r="BG119" s="46">
        <f t="shared" si="40"/>
        <v>100</v>
      </c>
      <c r="BH119" s="44">
        <f t="shared" si="41"/>
        <v>91.666666666666671</v>
      </c>
      <c r="BI119" s="43">
        <v>5</v>
      </c>
      <c r="BJ119" s="293" t="s">
        <v>232</v>
      </c>
      <c r="BK119" s="47"/>
    </row>
    <row r="120" spans="1:63" ht="18" customHeight="1">
      <c r="A120" s="40">
        <v>94</v>
      </c>
      <c r="B120" s="41">
        <v>3</v>
      </c>
      <c r="C120" s="42" t="s">
        <v>8</v>
      </c>
      <c r="D120" s="43">
        <v>1</v>
      </c>
      <c r="E120" s="43">
        <v>1</v>
      </c>
      <c r="F120" s="43">
        <v>1</v>
      </c>
      <c r="G120" s="44">
        <f t="shared" si="21"/>
        <v>100</v>
      </c>
      <c r="H120" s="43">
        <v>1</v>
      </c>
      <c r="I120" s="43">
        <v>1</v>
      </c>
      <c r="J120" s="43">
        <v>1</v>
      </c>
      <c r="K120" s="44">
        <f t="shared" si="22"/>
        <v>100</v>
      </c>
      <c r="L120" s="45">
        <f t="shared" si="23"/>
        <v>100</v>
      </c>
      <c r="M120" s="43">
        <v>1</v>
      </c>
      <c r="N120" s="43">
        <v>1</v>
      </c>
      <c r="O120" s="43">
        <v>1</v>
      </c>
      <c r="P120" s="44">
        <f t="shared" si="24"/>
        <v>100</v>
      </c>
      <c r="Q120" s="43">
        <v>1</v>
      </c>
      <c r="R120" s="43">
        <v>1</v>
      </c>
      <c r="S120" s="43">
        <v>1</v>
      </c>
      <c r="T120" s="44">
        <f t="shared" si="25"/>
        <v>100</v>
      </c>
      <c r="U120" s="45">
        <f t="shared" si="26"/>
        <v>100</v>
      </c>
      <c r="V120" s="43">
        <v>1</v>
      </c>
      <c r="W120" s="43">
        <v>1</v>
      </c>
      <c r="X120" s="43">
        <v>1</v>
      </c>
      <c r="Y120" s="44">
        <f t="shared" si="27"/>
        <v>100</v>
      </c>
      <c r="Z120" s="43">
        <v>1</v>
      </c>
      <c r="AA120" s="43">
        <v>0</v>
      </c>
      <c r="AB120" s="43">
        <v>1</v>
      </c>
      <c r="AC120" s="44">
        <f t="shared" si="28"/>
        <v>66.666666666666657</v>
      </c>
      <c r="AD120" s="45">
        <f t="shared" si="29"/>
        <v>83.333333333333329</v>
      </c>
      <c r="AE120" s="43">
        <v>1</v>
      </c>
      <c r="AF120" s="43">
        <v>1</v>
      </c>
      <c r="AG120" s="43">
        <v>1</v>
      </c>
      <c r="AH120" s="44">
        <f t="shared" si="30"/>
        <v>100</v>
      </c>
      <c r="AI120" s="43">
        <v>1</v>
      </c>
      <c r="AJ120" s="43">
        <v>0</v>
      </c>
      <c r="AK120" s="43">
        <v>1</v>
      </c>
      <c r="AL120" s="44">
        <f t="shared" si="31"/>
        <v>66.666666666666657</v>
      </c>
      <c r="AM120" s="45">
        <f t="shared" si="32"/>
        <v>83.333333333333329</v>
      </c>
      <c r="AN120" s="46">
        <f t="shared" si="33"/>
        <v>91.666666666666657</v>
      </c>
      <c r="AO120" s="43">
        <v>1</v>
      </c>
      <c r="AP120" s="43">
        <v>1</v>
      </c>
      <c r="AQ120" s="43">
        <v>1</v>
      </c>
      <c r="AR120" s="44">
        <f t="shared" si="34"/>
        <v>100</v>
      </c>
      <c r="AS120" s="43">
        <v>1</v>
      </c>
      <c r="AT120" s="43">
        <v>1</v>
      </c>
      <c r="AU120" s="43">
        <v>1</v>
      </c>
      <c r="AV120" s="44">
        <f t="shared" si="35"/>
        <v>100</v>
      </c>
      <c r="AW120" s="45">
        <f t="shared" si="36"/>
        <v>100</v>
      </c>
      <c r="AX120" s="43">
        <v>1</v>
      </c>
      <c r="AY120" s="43">
        <v>1</v>
      </c>
      <c r="AZ120" s="43">
        <v>1</v>
      </c>
      <c r="BA120" s="44">
        <f t="shared" si="37"/>
        <v>100</v>
      </c>
      <c r="BB120" s="43">
        <v>1</v>
      </c>
      <c r="BC120" s="43">
        <v>0</v>
      </c>
      <c r="BD120" s="43">
        <v>1</v>
      </c>
      <c r="BE120" s="44">
        <f t="shared" si="38"/>
        <v>66.666666666666657</v>
      </c>
      <c r="BF120" s="45">
        <f t="shared" si="39"/>
        <v>83.333333333333329</v>
      </c>
      <c r="BG120" s="46">
        <f t="shared" si="40"/>
        <v>91.666666666666657</v>
      </c>
      <c r="BH120" s="44">
        <f t="shared" si="41"/>
        <v>91.666666666666671</v>
      </c>
      <c r="BI120" s="43">
        <v>5</v>
      </c>
      <c r="BJ120" s="293" t="s">
        <v>232</v>
      </c>
      <c r="BK120" s="47"/>
    </row>
    <row r="121" spans="1:63" ht="18" customHeight="1">
      <c r="A121" s="40">
        <v>113</v>
      </c>
      <c r="B121" s="41">
        <v>7</v>
      </c>
      <c r="C121" s="48" t="s">
        <v>114</v>
      </c>
      <c r="D121" s="43">
        <v>1</v>
      </c>
      <c r="E121" s="43">
        <v>1</v>
      </c>
      <c r="F121" s="43">
        <v>1</v>
      </c>
      <c r="G121" s="44">
        <f t="shared" si="21"/>
        <v>100</v>
      </c>
      <c r="H121" s="43">
        <v>1</v>
      </c>
      <c r="I121" s="43">
        <v>1</v>
      </c>
      <c r="J121" s="43">
        <v>1</v>
      </c>
      <c r="K121" s="44">
        <f t="shared" si="22"/>
        <v>100</v>
      </c>
      <c r="L121" s="45">
        <f t="shared" si="23"/>
        <v>100</v>
      </c>
      <c r="M121" s="43">
        <v>1</v>
      </c>
      <c r="N121" s="43">
        <v>1</v>
      </c>
      <c r="O121" s="43">
        <v>1</v>
      </c>
      <c r="P121" s="44">
        <f t="shared" si="24"/>
        <v>100</v>
      </c>
      <c r="Q121" s="43">
        <v>1</v>
      </c>
      <c r="R121" s="43">
        <v>1</v>
      </c>
      <c r="S121" s="43">
        <v>1</v>
      </c>
      <c r="T121" s="44">
        <f t="shared" si="25"/>
        <v>100</v>
      </c>
      <c r="U121" s="45">
        <f t="shared" si="26"/>
        <v>100</v>
      </c>
      <c r="V121" s="43">
        <v>1</v>
      </c>
      <c r="W121" s="43">
        <v>1</v>
      </c>
      <c r="X121" s="43">
        <v>1</v>
      </c>
      <c r="Y121" s="44">
        <f t="shared" si="27"/>
        <v>100</v>
      </c>
      <c r="Z121" s="43">
        <v>1</v>
      </c>
      <c r="AA121" s="43">
        <v>1</v>
      </c>
      <c r="AB121" s="43">
        <v>1</v>
      </c>
      <c r="AC121" s="44">
        <f t="shared" si="28"/>
        <v>100</v>
      </c>
      <c r="AD121" s="45">
        <f t="shared" si="29"/>
        <v>100</v>
      </c>
      <c r="AE121" s="43">
        <v>1</v>
      </c>
      <c r="AF121" s="43">
        <v>1</v>
      </c>
      <c r="AG121" s="43">
        <v>1</v>
      </c>
      <c r="AH121" s="44">
        <f t="shared" si="30"/>
        <v>100</v>
      </c>
      <c r="AI121" s="43">
        <v>1</v>
      </c>
      <c r="AJ121" s="43">
        <v>1</v>
      </c>
      <c r="AK121" s="43">
        <v>1</v>
      </c>
      <c r="AL121" s="44">
        <f t="shared" si="31"/>
        <v>100</v>
      </c>
      <c r="AM121" s="45">
        <f t="shared" si="32"/>
        <v>100</v>
      </c>
      <c r="AN121" s="46">
        <f t="shared" si="33"/>
        <v>100</v>
      </c>
      <c r="AO121" s="43">
        <v>0</v>
      </c>
      <c r="AP121" s="43">
        <v>0</v>
      </c>
      <c r="AQ121" s="43">
        <v>0</v>
      </c>
      <c r="AR121" s="44">
        <f t="shared" si="34"/>
        <v>0</v>
      </c>
      <c r="AS121" s="43">
        <v>1</v>
      </c>
      <c r="AT121" s="43">
        <v>1</v>
      </c>
      <c r="AU121" s="43">
        <v>1</v>
      </c>
      <c r="AV121" s="44">
        <f t="shared" si="35"/>
        <v>100</v>
      </c>
      <c r="AW121" s="45">
        <f t="shared" si="36"/>
        <v>50</v>
      </c>
      <c r="AX121" s="43">
        <v>1</v>
      </c>
      <c r="AY121" s="43">
        <v>1</v>
      </c>
      <c r="AZ121" s="43">
        <v>1</v>
      </c>
      <c r="BA121" s="44">
        <f t="shared" si="37"/>
        <v>100</v>
      </c>
      <c r="BB121" s="43">
        <v>1</v>
      </c>
      <c r="BC121" s="43">
        <v>1</v>
      </c>
      <c r="BD121" s="44">
        <v>1</v>
      </c>
      <c r="BE121" s="44">
        <f t="shared" si="38"/>
        <v>100</v>
      </c>
      <c r="BF121" s="45">
        <f t="shared" si="39"/>
        <v>100</v>
      </c>
      <c r="BG121" s="46">
        <f t="shared" si="40"/>
        <v>75</v>
      </c>
      <c r="BH121" s="44">
        <f t="shared" si="41"/>
        <v>91.666666666666671</v>
      </c>
      <c r="BI121" s="43">
        <v>5</v>
      </c>
      <c r="BJ121" s="292" t="s">
        <v>231</v>
      </c>
      <c r="BK121" s="47"/>
    </row>
    <row r="122" spans="1:63" ht="18" customHeight="1">
      <c r="A122" s="40">
        <v>116</v>
      </c>
      <c r="B122" s="41">
        <v>7</v>
      </c>
      <c r="C122" s="48" t="s">
        <v>108</v>
      </c>
      <c r="D122" s="43">
        <v>1</v>
      </c>
      <c r="E122" s="43">
        <v>1</v>
      </c>
      <c r="F122" s="43">
        <v>1</v>
      </c>
      <c r="G122" s="44">
        <f t="shared" si="21"/>
        <v>100</v>
      </c>
      <c r="H122" s="43">
        <v>1</v>
      </c>
      <c r="I122" s="43">
        <v>1</v>
      </c>
      <c r="J122" s="43">
        <v>1</v>
      </c>
      <c r="K122" s="44">
        <f t="shared" si="22"/>
        <v>100</v>
      </c>
      <c r="L122" s="45">
        <f t="shared" si="23"/>
        <v>100</v>
      </c>
      <c r="M122" s="43">
        <v>1</v>
      </c>
      <c r="N122" s="43">
        <v>1</v>
      </c>
      <c r="O122" s="43">
        <v>1</v>
      </c>
      <c r="P122" s="44">
        <f t="shared" si="24"/>
        <v>100</v>
      </c>
      <c r="Q122" s="43">
        <v>1</v>
      </c>
      <c r="R122" s="43">
        <v>1</v>
      </c>
      <c r="S122" s="43">
        <v>1</v>
      </c>
      <c r="T122" s="44">
        <f t="shared" si="25"/>
        <v>100</v>
      </c>
      <c r="U122" s="45">
        <f t="shared" si="26"/>
        <v>100</v>
      </c>
      <c r="V122" s="43">
        <v>1</v>
      </c>
      <c r="W122" s="43">
        <v>1</v>
      </c>
      <c r="X122" s="43">
        <v>1</v>
      </c>
      <c r="Y122" s="44">
        <f t="shared" si="27"/>
        <v>100</v>
      </c>
      <c r="Z122" s="43">
        <v>1</v>
      </c>
      <c r="AA122" s="43">
        <v>1</v>
      </c>
      <c r="AB122" s="43">
        <v>1</v>
      </c>
      <c r="AC122" s="44">
        <f t="shared" si="28"/>
        <v>100</v>
      </c>
      <c r="AD122" s="45">
        <f t="shared" si="29"/>
        <v>100</v>
      </c>
      <c r="AE122" s="43">
        <v>1</v>
      </c>
      <c r="AF122" s="43">
        <v>1</v>
      </c>
      <c r="AG122" s="43">
        <v>1</v>
      </c>
      <c r="AH122" s="44">
        <f t="shared" si="30"/>
        <v>100</v>
      </c>
      <c r="AI122" s="43">
        <v>1</v>
      </c>
      <c r="AJ122" s="43">
        <v>1</v>
      </c>
      <c r="AK122" s="43">
        <v>1</v>
      </c>
      <c r="AL122" s="44">
        <f t="shared" si="31"/>
        <v>100</v>
      </c>
      <c r="AM122" s="45">
        <f t="shared" si="32"/>
        <v>100</v>
      </c>
      <c r="AN122" s="46">
        <f t="shared" si="33"/>
        <v>100</v>
      </c>
      <c r="AO122" s="43">
        <v>0</v>
      </c>
      <c r="AP122" s="43">
        <v>0</v>
      </c>
      <c r="AQ122" s="43">
        <v>0</v>
      </c>
      <c r="AR122" s="44">
        <f t="shared" si="34"/>
        <v>0</v>
      </c>
      <c r="AS122" s="43">
        <v>1</v>
      </c>
      <c r="AT122" s="43">
        <v>1</v>
      </c>
      <c r="AU122" s="43">
        <v>1</v>
      </c>
      <c r="AV122" s="44">
        <f t="shared" si="35"/>
        <v>100</v>
      </c>
      <c r="AW122" s="45">
        <f t="shared" si="36"/>
        <v>50</v>
      </c>
      <c r="AX122" s="43">
        <v>1</v>
      </c>
      <c r="AY122" s="43">
        <v>1</v>
      </c>
      <c r="AZ122" s="43">
        <v>1</v>
      </c>
      <c r="BA122" s="44">
        <f t="shared" si="37"/>
        <v>100</v>
      </c>
      <c r="BB122" s="43">
        <v>1</v>
      </c>
      <c r="BC122" s="43">
        <v>1</v>
      </c>
      <c r="BD122" s="43">
        <v>1</v>
      </c>
      <c r="BE122" s="44">
        <f t="shared" si="38"/>
        <v>100</v>
      </c>
      <c r="BF122" s="45">
        <f t="shared" si="39"/>
        <v>100</v>
      </c>
      <c r="BG122" s="46">
        <f t="shared" si="40"/>
        <v>75</v>
      </c>
      <c r="BH122" s="44">
        <f t="shared" si="41"/>
        <v>91.666666666666671</v>
      </c>
      <c r="BI122" s="43">
        <v>5</v>
      </c>
      <c r="BJ122" s="292" t="s">
        <v>231</v>
      </c>
      <c r="BK122" s="47"/>
    </row>
    <row r="123" spans="1:63" ht="18" customHeight="1">
      <c r="A123" s="40">
        <v>89</v>
      </c>
      <c r="B123" s="41">
        <v>3</v>
      </c>
      <c r="C123" s="42" t="s">
        <v>3</v>
      </c>
      <c r="D123" s="43">
        <v>1</v>
      </c>
      <c r="E123" s="43">
        <v>0</v>
      </c>
      <c r="F123" s="43">
        <v>1</v>
      </c>
      <c r="G123" s="44">
        <f t="shared" si="21"/>
        <v>66.666666666666657</v>
      </c>
      <c r="H123" s="43">
        <v>1</v>
      </c>
      <c r="I123" s="43">
        <v>0</v>
      </c>
      <c r="J123" s="43">
        <v>1</v>
      </c>
      <c r="K123" s="44">
        <f t="shared" si="22"/>
        <v>66.666666666666657</v>
      </c>
      <c r="L123" s="45">
        <f t="shared" si="23"/>
        <v>66.666666666666657</v>
      </c>
      <c r="M123" s="43">
        <v>1</v>
      </c>
      <c r="N123" s="43">
        <v>1</v>
      </c>
      <c r="O123" s="43">
        <v>1</v>
      </c>
      <c r="P123" s="44">
        <f t="shared" si="24"/>
        <v>100</v>
      </c>
      <c r="Q123" s="43">
        <v>1</v>
      </c>
      <c r="R123" s="43">
        <v>1</v>
      </c>
      <c r="S123" s="43">
        <v>1</v>
      </c>
      <c r="T123" s="44">
        <f t="shared" si="25"/>
        <v>100</v>
      </c>
      <c r="U123" s="45">
        <f t="shared" si="26"/>
        <v>100</v>
      </c>
      <c r="V123" s="43">
        <v>1</v>
      </c>
      <c r="W123" s="43">
        <v>1</v>
      </c>
      <c r="X123" s="43">
        <v>1</v>
      </c>
      <c r="Y123" s="44">
        <f t="shared" si="27"/>
        <v>100</v>
      </c>
      <c r="Z123" s="43">
        <v>1</v>
      </c>
      <c r="AA123" s="43">
        <v>1</v>
      </c>
      <c r="AB123" s="43">
        <v>1</v>
      </c>
      <c r="AC123" s="44">
        <f t="shared" si="28"/>
        <v>100</v>
      </c>
      <c r="AD123" s="45">
        <f t="shared" si="29"/>
        <v>100</v>
      </c>
      <c r="AE123" s="43">
        <v>1</v>
      </c>
      <c r="AF123" s="43">
        <v>1</v>
      </c>
      <c r="AG123" s="43">
        <v>1</v>
      </c>
      <c r="AH123" s="44">
        <f t="shared" si="30"/>
        <v>100</v>
      </c>
      <c r="AI123" s="43">
        <v>1</v>
      </c>
      <c r="AJ123" s="43">
        <v>1</v>
      </c>
      <c r="AK123" s="43">
        <v>1</v>
      </c>
      <c r="AL123" s="44">
        <f t="shared" si="31"/>
        <v>100</v>
      </c>
      <c r="AM123" s="45">
        <f t="shared" si="32"/>
        <v>100</v>
      </c>
      <c r="AN123" s="46">
        <f t="shared" si="33"/>
        <v>91.666666666666657</v>
      </c>
      <c r="AO123" s="43">
        <v>1</v>
      </c>
      <c r="AP123" s="43">
        <v>0</v>
      </c>
      <c r="AQ123" s="43">
        <v>1</v>
      </c>
      <c r="AR123" s="44">
        <f t="shared" si="34"/>
        <v>66.666666666666657</v>
      </c>
      <c r="AS123" s="43">
        <v>1</v>
      </c>
      <c r="AT123" s="43">
        <v>0</v>
      </c>
      <c r="AU123" s="43">
        <v>1</v>
      </c>
      <c r="AV123" s="44">
        <f t="shared" si="35"/>
        <v>66.666666666666657</v>
      </c>
      <c r="AW123" s="45">
        <f t="shared" si="36"/>
        <v>66.666666666666657</v>
      </c>
      <c r="AX123" s="43">
        <v>1</v>
      </c>
      <c r="AY123" s="43">
        <v>1</v>
      </c>
      <c r="AZ123" s="43">
        <v>1</v>
      </c>
      <c r="BA123" s="44">
        <f t="shared" si="37"/>
        <v>100</v>
      </c>
      <c r="BB123" s="43">
        <v>1</v>
      </c>
      <c r="BC123" s="43">
        <v>1</v>
      </c>
      <c r="BD123" s="43">
        <v>1</v>
      </c>
      <c r="BE123" s="44">
        <f t="shared" si="38"/>
        <v>100</v>
      </c>
      <c r="BF123" s="45">
        <f t="shared" si="39"/>
        <v>100</v>
      </c>
      <c r="BG123" s="46">
        <f t="shared" si="40"/>
        <v>83.333333333333329</v>
      </c>
      <c r="BH123" s="44">
        <f t="shared" si="41"/>
        <v>88.888888888888872</v>
      </c>
      <c r="BI123" s="43">
        <v>6</v>
      </c>
      <c r="BJ123" s="293" t="s">
        <v>232</v>
      </c>
      <c r="BK123" s="47"/>
    </row>
    <row r="124" spans="1:63" ht="18" customHeight="1">
      <c r="A124" s="40">
        <v>49</v>
      </c>
      <c r="B124" s="41">
        <v>2</v>
      </c>
      <c r="C124" s="42" t="s">
        <v>120</v>
      </c>
      <c r="D124" s="43">
        <v>1</v>
      </c>
      <c r="E124" s="43">
        <v>1</v>
      </c>
      <c r="F124" s="43">
        <v>1</v>
      </c>
      <c r="G124" s="44">
        <f t="shared" si="21"/>
        <v>100</v>
      </c>
      <c r="H124" s="43">
        <v>1</v>
      </c>
      <c r="I124" s="43">
        <v>0</v>
      </c>
      <c r="J124" s="43">
        <v>1</v>
      </c>
      <c r="K124" s="44">
        <f t="shared" si="22"/>
        <v>66.666666666666657</v>
      </c>
      <c r="L124" s="45">
        <f t="shared" si="23"/>
        <v>83.333333333333329</v>
      </c>
      <c r="M124" s="43">
        <v>1</v>
      </c>
      <c r="N124" s="43">
        <v>1</v>
      </c>
      <c r="O124" s="43">
        <v>1</v>
      </c>
      <c r="P124" s="44">
        <f t="shared" si="24"/>
        <v>100</v>
      </c>
      <c r="Q124" s="43">
        <v>1</v>
      </c>
      <c r="R124" s="43">
        <v>1</v>
      </c>
      <c r="S124" s="43">
        <v>1</v>
      </c>
      <c r="T124" s="44">
        <f t="shared" si="25"/>
        <v>100</v>
      </c>
      <c r="U124" s="45">
        <f t="shared" si="26"/>
        <v>100</v>
      </c>
      <c r="V124" s="43">
        <v>1</v>
      </c>
      <c r="W124" s="43">
        <v>1</v>
      </c>
      <c r="X124" s="43">
        <v>1</v>
      </c>
      <c r="Y124" s="44">
        <f t="shared" si="27"/>
        <v>100</v>
      </c>
      <c r="Z124" s="43">
        <v>1</v>
      </c>
      <c r="AA124" s="43">
        <v>1</v>
      </c>
      <c r="AB124" s="43">
        <v>1</v>
      </c>
      <c r="AC124" s="44">
        <f t="shared" si="28"/>
        <v>100</v>
      </c>
      <c r="AD124" s="45">
        <f t="shared" si="29"/>
        <v>100</v>
      </c>
      <c r="AE124" s="43">
        <v>1</v>
      </c>
      <c r="AF124" s="43">
        <v>1</v>
      </c>
      <c r="AG124" s="43">
        <v>1</v>
      </c>
      <c r="AH124" s="44">
        <f t="shared" si="30"/>
        <v>100</v>
      </c>
      <c r="AI124" s="43">
        <v>1</v>
      </c>
      <c r="AJ124" s="43">
        <v>1</v>
      </c>
      <c r="AK124" s="43">
        <v>1</v>
      </c>
      <c r="AL124" s="44">
        <f t="shared" si="31"/>
        <v>100</v>
      </c>
      <c r="AM124" s="45">
        <f t="shared" si="32"/>
        <v>100</v>
      </c>
      <c r="AN124" s="46">
        <f t="shared" si="33"/>
        <v>95.833333333333329</v>
      </c>
      <c r="AO124" s="43">
        <v>0</v>
      </c>
      <c r="AP124" s="43">
        <v>0</v>
      </c>
      <c r="AQ124" s="43">
        <v>0</v>
      </c>
      <c r="AR124" s="44">
        <f t="shared" si="34"/>
        <v>0</v>
      </c>
      <c r="AS124" s="43">
        <v>1</v>
      </c>
      <c r="AT124" s="43">
        <v>1</v>
      </c>
      <c r="AU124" s="43">
        <v>1</v>
      </c>
      <c r="AV124" s="44">
        <f t="shared" si="35"/>
        <v>100</v>
      </c>
      <c r="AW124" s="45">
        <f t="shared" si="36"/>
        <v>50</v>
      </c>
      <c r="AX124" s="43" t="s">
        <v>123</v>
      </c>
      <c r="AY124" s="43" t="s">
        <v>123</v>
      </c>
      <c r="AZ124" s="43" t="s">
        <v>123</v>
      </c>
      <c r="BA124" s="44" t="s">
        <v>123</v>
      </c>
      <c r="BB124" s="43">
        <v>1</v>
      </c>
      <c r="BC124" s="43">
        <v>1</v>
      </c>
      <c r="BD124" s="43">
        <v>1</v>
      </c>
      <c r="BE124" s="44">
        <f t="shared" si="38"/>
        <v>100</v>
      </c>
      <c r="BF124" s="45">
        <f>BE124</f>
        <v>100</v>
      </c>
      <c r="BG124" s="46">
        <f t="shared" si="40"/>
        <v>75</v>
      </c>
      <c r="BH124" s="44">
        <f>(G124+K124+P124+T124+Y124+AC124+AH124+AL124+AR124+AV124+BE124)/11</f>
        <v>87.878787878787875</v>
      </c>
      <c r="BI124" s="43">
        <v>7</v>
      </c>
      <c r="BJ124" s="293" t="s">
        <v>232</v>
      </c>
      <c r="BK124" s="47"/>
    </row>
    <row r="125" spans="1:63" ht="18" customHeight="1">
      <c r="A125" s="40">
        <v>46</v>
      </c>
      <c r="B125" s="41">
        <v>2</v>
      </c>
      <c r="C125" s="42" t="s">
        <v>47</v>
      </c>
      <c r="D125" s="43">
        <v>1</v>
      </c>
      <c r="E125" s="43">
        <v>1</v>
      </c>
      <c r="F125" s="43">
        <v>1</v>
      </c>
      <c r="G125" s="44">
        <f t="shared" si="21"/>
        <v>100</v>
      </c>
      <c r="H125" s="43">
        <v>1</v>
      </c>
      <c r="I125" s="43">
        <v>1</v>
      </c>
      <c r="J125" s="43">
        <v>1</v>
      </c>
      <c r="K125" s="44">
        <f t="shared" si="22"/>
        <v>100</v>
      </c>
      <c r="L125" s="45">
        <f t="shared" si="23"/>
        <v>100</v>
      </c>
      <c r="M125" s="43">
        <v>1</v>
      </c>
      <c r="N125" s="43">
        <v>1</v>
      </c>
      <c r="O125" s="43">
        <v>1</v>
      </c>
      <c r="P125" s="44">
        <f t="shared" si="24"/>
        <v>100</v>
      </c>
      <c r="Q125" s="43">
        <v>1</v>
      </c>
      <c r="R125" s="43">
        <v>1</v>
      </c>
      <c r="S125" s="43">
        <v>1</v>
      </c>
      <c r="T125" s="44">
        <f t="shared" si="25"/>
        <v>100</v>
      </c>
      <c r="U125" s="45">
        <f t="shared" si="26"/>
        <v>100</v>
      </c>
      <c r="V125" s="43">
        <v>1</v>
      </c>
      <c r="W125" s="43">
        <v>1</v>
      </c>
      <c r="X125" s="43">
        <v>1</v>
      </c>
      <c r="Y125" s="44">
        <f t="shared" si="27"/>
        <v>100</v>
      </c>
      <c r="Z125" s="43">
        <v>1</v>
      </c>
      <c r="AA125" s="43">
        <v>1</v>
      </c>
      <c r="AB125" s="43">
        <v>1</v>
      </c>
      <c r="AC125" s="44">
        <f t="shared" si="28"/>
        <v>100</v>
      </c>
      <c r="AD125" s="45">
        <f t="shared" si="29"/>
        <v>100</v>
      </c>
      <c r="AE125" s="43">
        <v>1</v>
      </c>
      <c r="AF125" s="43">
        <v>1</v>
      </c>
      <c r="AG125" s="43">
        <v>1</v>
      </c>
      <c r="AH125" s="44">
        <f t="shared" si="30"/>
        <v>100</v>
      </c>
      <c r="AI125" s="43">
        <v>1</v>
      </c>
      <c r="AJ125" s="43">
        <v>1</v>
      </c>
      <c r="AK125" s="43">
        <v>1</v>
      </c>
      <c r="AL125" s="44">
        <f t="shared" si="31"/>
        <v>100</v>
      </c>
      <c r="AM125" s="45">
        <f t="shared" si="32"/>
        <v>100</v>
      </c>
      <c r="AN125" s="46">
        <f t="shared" si="33"/>
        <v>100</v>
      </c>
      <c r="AO125" s="43">
        <v>0</v>
      </c>
      <c r="AP125" s="43">
        <v>0</v>
      </c>
      <c r="AQ125" s="43">
        <v>0</v>
      </c>
      <c r="AR125" s="44">
        <f t="shared" si="34"/>
        <v>0</v>
      </c>
      <c r="AS125" s="43">
        <v>1</v>
      </c>
      <c r="AT125" s="43">
        <v>1</v>
      </c>
      <c r="AU125" s="43">
        <v>0.5</v>
      </c>
      <c r="AV125" s="44">
        <f t="shared" si="35"/>
        <v>83.333333333333343</v>
      </c>
      <c r="AW125" s="45">
        <f t="shared" si="36"/>
        <v>41.666666666666671</v>
      </c>
      <c r="AX125" s="43">
        <v>1</v>
      </c>
      <c r="AY125" s="43">
        <v>1</v>
      </c>
      <c r="AZ125" s="43">
        <v>1</v>
      </c>
      <c r="BA125" s="44">
        <f>((AX125+AY125+AZ125)/3)*100</f>
        <v>100</v>
      </c>
      <c r="BB125" s="43">
        <v>1</v>
      </c>
      <c r="BC125" s="43">
        <v>0</v>
      </c>
      <c r="BD125" s="43">
        <v>1</v>
      </c>
      <c r="BE125" s="44">
        <f t="shared" si="38"/>
        <v>66.666666666666657</v>
      </c>
      <c r="BF125" s="45">
        <f>(BA125+BE125)/2</f>
        <v>83.333333333333329</v>
      </c>
      <c r="BG125" s="46">
        <f t="shared" si="40"/>
        <v>62.5</v>
      </c>
      <c r="BH125" s="44">
        <f>(G125+K125+P125+T125+Y125+AC125+AH125+AL125+AR125+AV125+BA125+BE125)/12</f>
        <v>87.5</v>
      </c>
      <c r="BI125" s="43">
        <v>8</v>
      </c>
      <c r="BJ125" s="292" t="s">
        <v>231</v>
      </c>
      <c r="BK125" s="47"/>
    </row>
    <row r="126" spans="1:63" ht="18" customHeight="1">
      <c r="A126" s="40">
        <v>65</v>
      </c>
      <c r="B126" s="41">
        <v>2</v>
      </c>
      <c r="C126" s="42" t="s">
        <v>105</v>
      </c>
      <c r="D126" s="43">
        <v>1</v>
      </c>
      <c r="E126" s="43">
        <v>1</v>
      </c>
      <c r="F126" s="43">
        <v>1</v>
      </c>
      <c r="G126" s="44">
        <f t="shared" si="21"/>
        <v>100</v>
      </c>
      <c r="H126" s="43">
        <v>1</v>
      </c>
      <c r="I126" s="43">
        <v>0</v>
      </c>
      <c r="J126" s="43">
        <v>1</v>
      </c>
      <c r="K126" s="44">
        <f t="shared" si="22"/>
        <v>66.666666666666657</v>
      </c>
      <c r="L126" s="45">
        <f t="shared" si="23"/>
        <v>83.333333333333329</v>
      </c>
      <c r="M126" s="43">
        <v>1</v>
      </c>
      <c r="N126" s="43">
        <v>1</v>
      </c>
      <c r="O126" s="43">
        <v>1</v>
      </c>
      <c r="P126" s="44">
        <f t="shared" si="24"/>
        <v>100</v>
      </c>
      <c r="Q126" s="43">
        <v>0</v>
      </c>
      <c r="R126" s="43">
        <v>0</v>
      </c>
      <c r="S126" s="43">
        <v>0</v>
      </c>
      <c r="T126" s="44">
        <f t="shared" si="25"/>
        <v>0</v>
      </c>
      <c r="U126" s="45">
        <f t="shared" si="26"/>
        <v>50</v>
      </c>
      <c r="V126" s="43">
        <v>1</v>
      </c>
      <c r="W126" s="43">
        <v>1</v>
      </c>
      <c r="X126" s="43">
        <v>1</v>
      </c>
      <c r="Y126" s="44">
        <f t="shared" si="27"/>
        <v>100</v>
      </c>
      <c r="Z126" s="43">
        <v>1</v>
      </c>
      <c r="AA126" s="43">
        <v>1</v>
      </c>
      <c r="AB126" s="43">
        <v>1</v>
      </c>
      <c r="AC126" s="44">
        <f t="shared" si="28"/>
        <v>100</v>
      </c>
      <c r="AD126" s="45">
        <f t="shared" si="29"/>
        <v>100</v>
      </c>
      <c r="AE126" s="43">
        <v>1</v>
      </c>
      <c r="AF126" s="43">
        <v>1</v>
      </c>
      <c r="AG126" s="43">
        <v>1</v>
      </c>
      <c r="AH126" s="44">
        <f t="shared" si="30"/>
        <v>100</v>
      </c>
      <c r="AI126" s="43">
        <v>1</v>
      </c>
      <c r="AJ126" s="43">
        <v>1</v>
      </c>
      <c r="AK126" s="43">
        <v>1</v>
      </c>
      <c r="AL126" s="44">
        <f t="shared" si="31"/>
        <v>100</v>
      </c>
      <c r="AM126" s="45">
        <f t="shared" si="32"/>
        <v>100</v>
      </c>
      <c r="AN126" s="46">
        <f t="shared" si="33"/>
        <v>83.333333333333329</v>
      </c>
      <c r="AO126" s="43">
        <v>1</v>
      </c>
      <c r="AP126" s="43">
        <v>1</v>
      </c>
      <c r="AQ126" s="43">
        <v>1</v>
      </c>
      <c r="AR126" s="44">
        <f t="shared" si="34"/>
        <v>100</v>
      </c>
      <c r="AS126" s="43">
        <v>1</v>
      </c>
      <c r="AT126" s="43">
        <v>0</v>
      </c>
      <c r="AU126" s="43">
        <v>1</v>
      </c>
      <c r="AV126" s="44">
        <f t="shared" si="35"/>
        <v>66.666666666666657</v>
      </c>
      <c r="AW126" s="45">
        <f t="shared" si="36"/>
        <v>83.333333333333329</v>
      </c>
      <c r="AX126" s="43">
        <v>1</v>
      </c>
      <c r="AY126" s="43">
        <v>1</v>
      </c>
      <c r="AZ126" s="43">
        <v>1</v>
      </c>
      <c r="BA126" s="44">
        <f>((AX126+AY126+AZ126)/3)*100</f>
        <v>100</v>
      </c>
      <c r="BB126" s="43">
        <v>1</v>
      </c>
      <c r="BC126" s="43">
        <v>1</v>
      </c>
      <c r="BD126" s="43">
        <v>1</v>
      </c>
      <c r="BE126" s="44">
        <f t="shared" si="38"/>
        <v>100</v>
      </c>
      <c r="BF126" s="45">
        <f>(BA126+BE126)/2</f>
        <v>100</v>
      </c>
      <c r="BG126" s="46">
        <f t="shared" si="40"/>
        <v>91.666666666666657</v>
      </c>
      <c r="BH126" s="44">
        <f>(G126+K126+P126+T126+Y126+AC126+AH126+AL126+AR126+AV126+BA126+BE126)/12</f>
        <v>86.1111111111111</v>
      </c>
      <c r="BI126" s="43">
        <v>9</v>
      </c>
      <c r="BJ126" s="293" t="s">
        <v>232</v>
      </c>
      <c r="BK126" s="47"/>
    </row>
    <row r="127" spans="1:63" ht="18" customHeight="1">
      <c r="A127" s="40">
        <v>1</v>
      </c>
      <c r="B127" s="41">
        <v>1</v>
      </c>
      <c r="C127" s="42" t="s">
        <v>0</v>
      </c>
      <c r="D127" s="43">
        <v>1</v>
      </c>
      <c r="E127" s="43">
        <v>1</v>
      </c>
      <c r="F127" s="43">
        <v>1</v>
      </c>
      <c r="G127" s="44">
        <f t="shared" si="21"/>
        <v>100</v>
      </c>
      <c r="H127" s="43">
        <v>1</v>
      </c>
      <c r="I127" s="43">
        <v>1</v>
      </c>
      <c r="J127" s="43">
        <v>1</v>
      </c>
      <c r="K127" s="44">
        <f t="shared" si="22"/>
        <v>100</v>
      </c>
      <c r="L127" s="45">
        <f t="shared" si="23"/>
        <v>100</v>
      </c>
      <c r="M127" s="43">
        <v>1</v>
      </c>
      <c r="N127" s="43">
        <v>1</v>
      </c>
      <c r="O127" s="43">
        <v>1</v>
      </c>
      <c r="P127" s="44">
        <f t="shared" si="24"/>
        <v>100</v>
      </c>
      <c r="Q127" s="43">
        <v>1</v>
      </c>
      <c r="R127" s="43">
        <v>1</v>
      </c>
      <c r="S127" s="43">
        <v>1</v>
      </c>
      <c r="T127" s="44">
        <f t="shared" si="25"/>
        <v>100</v>
      </c>
      <c r="U127" s="45">
        <f t="shared" si="26"/>
        <v>100</v>
      </c>
      <c r="V127" s="43">
        <v>1</v>
      </c>
      <c r="W127" s="43">
        <v>1</v>
      </c>
      <c r="X127" s="43">
        <v>1</v>
      </c>
      <c r="Y127" s="44">
        <f t="shared" si="27"/>
        <v>100</v>
      </c>
      <c r="Z127" s="43">
        <v>1</v>
      </c>
      <c r="AA127" s="43">
        <v>1</v>
      </c>
      <c r="AB127" s="43">
        <v>1</v>
      </c>
      <c r="AC127" s="44">
        <f t="shared" si="28"/>
        <v>100</v>
      </c>
      <c r="AD127" s="45">
        <f t="shared" si="29"/>
        <v>100</v>
      </c>
      <c r="AE127" s="43">
        <v>1</v>
      </c>
      <c r="AF127" s="43">
        <v>1</v>
      </c>
      <c r="AG127" s="43">
        <v>1</v>
      </c>
      <c r="AH127" s="44">
        <f t="shared" si="30"/>
        <v>100</v>
      </c>
      <c r="AI127" s="43">
        <v>1</v>
      </c>
      <c r="AJ127" s="43">
        <v>0</v>
      </c>
      <c r="AK127" s="43">
        <v>1</v>
      </c>
      <c r="AL127" s="44">
        <f t="shared" si="31"/>
        <v>66.666666666666657</v>
      </c>
      <c r="AM127" s="45">
        <f t="shared" si="32"/>
        <v>83.333333333333329</v>
      </c>
      <c r="AN127" s="46">
        <f t="shared" si="33"/>
        <v>95.833333333333329</v>
      </c>
      <c r="AO127" s="43">
        <v>1</v>
      </c>
      <c r="AP127" s="43">
        <v>1</v>
      </c>
      <c r="AQ127" s="43">
        <v>1</v>
      </c>
      <c r="AR127" s="44">
        <f t="shared" si="34"/>
        <v>100</v>
      </c>
      <c r="AS127" s="43">
        <v>0</v>
      </c>
      <c r="AT127" s="43">
        <v>0</v>
      </c>
      <c r="AU127" s="43">
        <v>0</v>
      </c>
      <c r="AV127" s="44">
        <f t="shared" si="35"/>
        <v>0</v>
      </c>
      <c r="AW127" s="45">
        <f t="shared" si="36"/>
        <v>50</v>
      </c>
      <c r="AX127" s="43">
        <v>1</v>
      </c>
      <c r="AY127" s="43">
        <v>1</v>
      </c>
      <c r="AZ127" s="43">
        <v>1</v>
      </c>
      <c r="BA127" s="44">
        <f>((AX127+AY127+AZ127)/3)*100</f>
        <v>100</v>
      </c>
      <c r="BB127" s="43">
        <v>0</v>
      </c>
      <c r="BC127" s="43">
        <v>0</v>
      </c>
      <c r="BD127" s="43">
        <v>0</v>
      </c>
      <c r="BE127" s="44">
        <f t="shared" si="38"/>
        <v>0</v>
      </c>
      <c r="BF127" s="45">
        <f>(BA127+BE127)/2</f>
        <v>50</v>
      </c>
      <c r="BG127" s="46">
        <f t="shared" si="40"/>
        <v>50</v>
      </c>
      <c r="BH127" s="44">
        <f>(G127+K127+P127+T127+Y127+AC127+AH127+AL127+AR127+AV127+BA127+BE127)/12</f>
        <v>80.555555555555557</v>
      </c>
      <c r="BI127" s="43">
        <v>10</v>
      </c>
      <c r="BJ127" s="293" t="s">
        <v>232</v>
      </c>
      <c r="BK127" s="47"/>
    </row>
    <row r="128" spans="1:63" ht="18" customHeight="1" thickBot="1">
      <c r="A128" s="49">
        <v>35</v>
      </c>
      <c r="B128" s="50">
        <v>2</v>
      </c>
      <c r="C128" s="51" t="s">
        <v>92</v>
      </c>
      <c r="D128" s="52">
        <v>0</v>
      </c>
      <c r="E128" s="52">
        <v>0</v>
      </c>
      <c r="F128" s="52">
        <v>0</v>
      </c>
      <c r="G128" s="53">
        <f t="shared" si="21"/>
        <v>0</v>
      </c>
      <c r="H128" s="52">
        <v>0</v>
      </c>
      <c r="I128" s="52">
        <v>0</v>
      </c>
      <c r="J128" s="52">
        <v>0</v>
      </c>
      <c r="K128" s="53">
        <f t="shared" si="22"/>
        <v>0</v>
      </c>
      <c r="L128" s="54">
        <f t="shared" si="23"/>
        <v>0</v>
      </c>
      <c r="M128" s="52">
        <v>1</v>
      </c>
      <c r="N128" s="52">
        <v>1</v>
      </c>
      <c r="O128" s="52">
        <v>1</v>
      </c>
      <c r="P128" s="53">
        <f t="shared" si="24"/>
        <v>100</v>
      </c>
      <c r="Q128" s="52">
        <v>1</v>
      </c>
      <c r="R128" s="52">
        <v>1</v>
      </c>
      <c r="S128" s="52">
        <v>1</v>
      </c>
      <c r="T128" s="53">
        <f t="shared" si="25"/>
        <v>100</v>
      </c>
      <c r="U128" s="54">
        <f t="shared" si="26"/>
        <v>100</v>
      </c>
      <c r="V128" s="52">
        <v>1</v>
      </c>
      <c r="W128" s="52">
        <v>1</v>
      </c>
      <c r="X128" s="52">
        <v>1</v>
      </c>
      <c r="Y128" s="53">
        <f t="shared" si="27"/>
        <v>100</v>
      </c>
      <c r="Z128" s="52">
        <v>1</v>
      </c>
      <c r="AA128" s="52">
        <v>1</v>
      </c>
      <c r="AB128" s="52">
        <v>1</v>
      </c>
      <c r="AC128" s="53">
        <f t="shared" si="28"/>
        <v>100</v>
      </c>
      <c r="AD128" s="54">
        <f t="shared" si="29"/>
        <v>100</v>
      </c>
      <c r="AE128" s="52">
        <v>1</v>
      </c>
      <c r="AF128" s="52">
        <v>1</v>
      </c>
      <c r="AG128" s="52">
        <v>1</v>
      </c>
      <c r="AH128" s="53">
        <f t="shared" si="30"/>
        <v>100</v>
      </c>
      <c r="AI128" s="52">
        <v>1</v>
      </c>
      <c r="AJ128" s="52">
        <v>1</v>
      </c>
      <c r="AK128" s="52">
        <v>1</v>
      </c>
      <c r="AL128" s="53">
        <f t="shared" si="31"/>
        <v>100</v>
      </c>
      <c r="AM128" s="54">
        <f t="shared" si="32"/>
        <v>100</v>
      </c>
      <c r="AN128" s="55">
        <f t="shared" si="33"/>
        <v>75</v>
      </c>
      <c r="AO128" s="52">
        <v>0</v>
      </c>
      <c r="AP128" s="52">
        <v>0</v>
      </c>
      <c r="AQ128" s="52">
        <v>0</v>
      </c>
      <c r="AR128" s="53">
        <f t="shared" si="34"/>
        <v>0</v>
      </c>
      <c r="AS128" s="52">
        <v>0</v>
      </c>
      <c r="AT128" s="52">
        <v>0</v>
      </c>
      <c r="AU128" s="52">
        <v>0</v>
      </c>
      <c r="AV128" s="53">
        <f t="shared" si="35"/>
        <v>0</v>
      </c>
      <c r="AW128" s="54">
        <f t="shared" si="36"/>
        <v>0</v>
      </c>
      <c r="AX128" s="52" t="s">
        <v>123</v>
      </c>
      <c r="AY128" s="52" t="s">
        <v>123</v>
      </c>
      <c r="AZ128" s="52" t="s">
        <v>123</v>
      </c>
      <c r="BA128" s="53" t="s">
        <v>123</v>
      </c>
      <c r="BB128" s="52">
        <v>1</v>
      </c>
      <c r="BC128" s="52">
        <v>1</v>
      </c>
      <c r="BD128" s="52">
        <v>1</v>
      </c>
      <c r="BE128" s="53">
        <f t="shared" si="38"/>
        <v>100</v>
      </c>
      <c r="BF128" s="54">
        <f>BE128</f>
        <v>100</v>
      </c>
      <c r="BG128" s="55">
        <f t="shared" si="40"/>
        <v>50</v>
      </c>
      <c r="BH128" s="53">
        <f>(G128+K128+P128+T128+Y128+AC128+AH128+AL128+AR128+AV128+BE128)/11</f>
        <v>63.636363636363633</v>
      </c>
      <c r="BI128" s="52">
        <v>11</v>
      </c>
      <c r="BJ128" s="294" t="s">
        <v>231</v>
      </c>
      <c r="BK128" s="56"/>
    </row>
    <row r="129" spans="1:63" ht="18" customHeight="1" thickTop="1" thickBot="1">
      <c r="BD129" s="59"/>
    </row>
    <row r="130" spans="1:63" ht="18" customHeight="1" thickTop="1">
      <c r="A130" s="33">
        <v>120</v>
      </c>
      <c r="B130" s="34">
        <v>5</v>
      </c>
      <c r="C130" s="60" t="s">
        <v>102</v>
      </c>
      <c r="D130" s="35">
        <v>0</v>
      </c>
      <c r="E130" s="35">
        <v>0</v>
      </c>
      <c r="F130" s="35">
        <v>0</v>
      </c>
      <c r="G130" s="36">
        <f t="shared" ref="G130" si="42">((D130+E130+F130)/3)*100</f>
        <v>0</v>
      </c>
      <c r="H130" s="35">
        <v>0</v>
      </c>
      <c r="I130" s="35">
        <v>0</v>
      </c>
      <c r="J130" s="35">
        <v>0</v>
      </c>
      <c r="K130" s="36">
        <f t="shared" ref="K130" si="43">((H130+I130+J130)/3)*100</f>
        <v>0</v>
      </c>
      <c r="L130" s="37">
        <f t="shared" ref="L130" si="44">(G130+K130)/2</f>
        <v>0</v>
      </c>
      <c r="M130" s="35">
        <v>0</v>
      </c>
      <c r="N130" s="35">
        <v>0</v>
      </c>
      <c r="O130" s="35">
        <v>0</v>
      </c>
      <c r="P130" s="36">
        <f>((M130+N130+O130)/3)*100</f>
        <v>0</v>
      </c>
      <c r="Q130" s="35">
        <v>0</v>
      </c>
      <c r="R130" s="35">
        <v>0</v>
      </c>
      <c r="S130" s="35">
        <v>0</v>
      </c>
      <c r="T130" s="36">
        <f>((Q130+R130+S130)/3)*100</f>
        <v>0</v>
      </c>
      <c r="U130" s="37">
        <f t="shared" ref="U130" si="45">(P130+T130)/2</f>
        <v>0</v>
      </c>
      <c r="V130" s="35">
        <v>0</v>
      </c>
      <c r="W130" s="35">
        <v>0</v>
      </c>
      <c r="X130" s="35">
        <v>0</v>
      </c>
      <c r="Y130" s="36">
        <f>((V130+W130+X130)/3)*100</f>
        <v>0</v>
      </c>
      <c r="Z130" s="35">
        <v>0</v>
      </c>
      <c r="AA130" s="35">
        <v>0</v>
      </c>
      <c r="AB130" s="35">
        <v>0</v>
      </c>
      <c r="AC130" s="36">
        <v>0</v>
      </c>
      <c r="AD130" s="37">
        <f t="shared" ref="AD130" si="46">(Y130+AC130)/2</f>
        <v>0</v>
      </c>
      <c r="AE130" s="35" t="s">
        <v>123</v>
      </c>
      <c r="AF130" s="35" t="s">
        <v>123</v>
      </c>
      <c r="AG130" s="35" t="s">
        <v>123</v>
      </c>
      <c r="AH130" s="36" t="s">
        <v>123</v>
      </c>
      <c r="AI130" s="35" t="s">
        <v>123</v>
      </c>
      <c r="AJ130" s="35" t="s">
        <v>123</v>
      </c>
      <c r="AK130" s="35" t="s">
        <v>123</v>
      </c>
      <c r="AL130" s="36" t="s">
        <v>123</v>
      </c>
      <c r="AM130" s="37" t="s">
        <v>123</v>
      </c>
      <c r="AN130" s="38" t="s">
        <v>123</v>
      </c>
      <c r="AO130" s="35">
        <v>0</v>
      </c>
      <c r="AP130" s="35">
        <v>0</v>
      </c>
      <c r="AQ130" s="35">
        <v>0</v>
      </c>
      <c r="AR130" s="36">
        <f>((AO130+AP130+AQ130)/3)*100</f>
        <v>0</v>
      </c>
      <c r="AS130" s="35">
        <v>0</v>
      </c>
      <c r="AT130" s="35">
        <v>0</v>
      </c>
      <c r="AU130" s="35">
        <v>0</v>
      </c>
      <c r="AV130" s="36">
        <f>((AS130+AT130+AU130)/3)*100</f>
        <v>0</v>
      </c>
      <c r="AW130" s="37">
        <f t="shared" ref="AW130" si="47">(AR130+AV130)/2</f>
        <v>0</v>
      </c>
      <c r="AX130" s="35" t="s">
        <v>123</v>
      </c>
      <c r="AY130" s="35" t="s">
        <v>123</v>
      </c>
      <c r="AZ130" s="35" t="s">
        <v>123</v>
      </c>
      <c r="BA130" s="36" t="s">
        <v>123</v>
      </c>
      <c r="BB130" s="35">
        <v>1</v>
      </c>
      <c r="BC130" s="35">
        <v>1</v>
      </c>
      <c r="BD130" s="35">
        <v>1</v>
      </c>
      <c r="BE130" s="36">
        <f t="shared" ref="BE130" si="48">((BB130+BC130+BD130)/3)*100</f>
        <v>100</v>
      </c>
      <c r="BF130" s="37">
        <f>BE130</f>
        <v>100</v>
      </c>
      <c r="BG130" s="38">
        <f t="shared" ref="BG130" si="49">(AW130+BF130)/2</f>
        <v>50</v>
      </c>
      <c r="BH130" s="36" t="s">
        <v>123</v>
      </c>
      <c r="BI130" s="36" t="s">
        <v>123</v>
      </c>
      <c r="BJ130" s="287"/>
      <c r="BK130" s="39" t="s">
        <v>208</v>
      </c>
    </row>
    <row r="131" spans="1:63" ht="18" customHeight="1">
      <c r="A131" s="213">
        <v>121</v>
      </c>
      <c r="B131" s="214">
        <v>7</v>
      </c>
      <c r="C131" s="220" t="s">
        <v>198</v>
      </c>
      <c r="D131" s="215" t="s">
        <v>123</v>
      </c>
      <c r="E131" s="215" t="s">
        <v>123</v>
      </c>
      <c r="F131" s="215" t="s">
        <v>123</v>
      </c>
      <c r="G131" s="216" t="s">
        <v>123</v>
      </c>
      <c r="H131" s="215" t="s">
        <v>123</v>
      </c>
      <c r="I131" s="215" t="s">
        <v>123</v>
      </c>
      <c r="J131" s="215" t="s">
        <v>123</v>
      </c>
      <c r="K131" s="216" t="s">
        <v>123</v>
      </c>
      <c r="L131" s="217" t="s">
        <v>123</v>
      </c>
      <c r="M131" s="215" t="s">
        <v>123</v>
      </c>
      <c r="N131" s="215" t="s">
        <v>123</v>
      </c>
      <c r="O131" s="215" t="s">
        <v>123</v>
      </c>
      <c r="P131" s="216" t="s">
        <v>123</v>
      </c>
      <c r="Q131" s="215" t="s">
        <v>123</v>
      </c>
      <c r="R131" s="215" t="s">
        <v>123</v>
      </c>
      <c r="S131" s="215" t="s">
        <v>123</v>
      </c>
      <c r="T131" s="216" t="s">
        <v>123</v>
      </c>
      <c r="U131" s="217" t="s">
        <v>123</v>
      </c>
      <c r="V131" s="215" t="s">
        <v>123</v>
      </c>
      <c r="W131" s="215" t="s">
        <v>123</v>
      </c>
      <c r="X131" s="215" t="s">
        <v>123</v>
      </c>
      <c r="Y131" s="216" t="s">
        <v>123</v>
      </c>
      <c r="Z131" s="215" t="s">
        <v>123</v>
      </c>
      <c r="AA131" s="215" t="s">
        <v>123</v>
      </c>
      <c r="AB131" s="215" t="s">
        <v>123</v>
      </c>
      <c r="AC131" s="216" t="s">
        <v>123</v>
      </c>
      <c r="AD131" s="217" t="s">
        <v>123</v>
      </c>
      <c r="AE131" s="215" t="s">
        <v>123</v>
      </c>
      <c r="AF131" s="215" t="s">
        <v>123</v>
      </c>
      <c r="AG131" s="215" t="s">
        <v>123</v>
      </c>
      <c r="AH131" s="216" t="s">
        <v>123</v>
      </c>
      <c r="AI131" s="215" t="s">
        <v>123</v>
      </c>
      <c r="AJ131" s="215" t="s">
        <v>123</v>
      </c>
      <c r="AK131" s="215" t="s">
        <v>123</v>
      </c>
      <c r="AL131" s="216" t="s">
        <v>123</v>
      </c>
      <c r="AM131" s="217" t="s">
        <v>123</v>
      </c>
      <c r="AN131" s="218" t="s">
        <v>123</v>
      </c>
      <c r="AO131" s="215" t="s">
        <v>123</v>
      </c>
      <c r="AP131" s="215" t="s">
        <v>123</v>
      </c>
      <c r="AQ131" s="215" t="s">
        <v>123</v>
      </c>
      <c r="AR131" s="216" t="s">
        <v>123</v>
      </c>
      <c r="AS131" s="215" t="s">
        <v>123</v>
      </c>
      <c r="AT131" s="215" t="s">
        <v>123</v>
      </c>
      <c r="AU131" s="215" t="s">
        <v>123</v>
      </c>
      <c r="AV131" s="216" t="s">
        <v>123</v>
      </c>
      <c r="AW131" s="217" t="s">
        <v>123</v>
      </c>
      <c r="AX131" s="215" t="s">
        <v>123</v>
      </c>
      <c r="AY131" s="215" t="s">
        <v>123</v>
      </c>
      <c r="AZ131" s="215" t="s">
        <v>123</v>
      </c>
      <c r="BA131" s="216" t="s">
        <v>123</v>
      </c>
      <c r="BB131" s="215" t="s">
        <v>123</v>
      </c>
      <c r="BC131" s="215" t="s">
        <v>123</v>
      </c>
      <c r="BD131" s="215" t="s">
        <v>123</v>
      </c>
      <c r="BE131" s="216" t="s">
        <v>123</v>
      </c>
      <c r="BF131" s="217" t="s">
        <v>123</v>
      </c>
      <c r="BG131" s="218" t="s">
        <v>123</v>
      </c>
      <c r="BH131" s="216" t="s">
        <v>123</v>
      </c>
      <c r="BI131" s="216" t="s">
        <v>123</v>
      </c>
      <c r="BJ131" s="288"/>
      <c r="BK131" s="219" t="s">
        <v>209</v>
      </c>
    </row>
    <row r="132" spans="1:63" ht="18" customHeight="1">
      <c r="A132" s="40">
        <v>122</v>
      </c>
      <c r="B132" s="41">
        <v>7</v>
      </c>
      <c r="C132" s="48" t="s">
        <v>199</v>
      </c>
      <c r="D132" s="43" t="s">
        <v>123</v>
      </c>
      <c r="E132" s="43" t="s">
        <v>123</v>
      </c>
      <c r="F132" s="43" t="s">
        <v>123</v>
      </c>
      <c r="G132" s="44" t="s">
        <v>123</v>
      </c>
      <c r="H132" s="43" t="s">
        <v>123</v>
      </c>
      <c r="I132" s="43" t="s">
        <v>123</v>
      </c>
      <c r="J132" s="43" t="s">
        <v>123</v>
      </c>
      <c r="K132" s="44" t="s">
        <v>123</v>
      </c>
      <c r="L132" s="45" t="s">
        <v>123</v>
      </c>
      <c r="M132" s="43" t="s">
        <v>123</v>
      </c>
      <c r="N132" s="43" t="s">
        <v>123</v>
      </c>
      <c r="O132" s="43" t="s">
        <v>123</v>
      </c>
      <c r="P132" s="44" t="s">
        <v>123</v>
      </c>
      <c r="Q132" s="43" t="s">
        <v>123</v>
      </c>
      <c r="R132" s="43" t="s">
        <v>123</v>
      </c>
      <c r="S132" s="43" t="s">
        <v>123</v>
      </c>
      <c r="T132" s="44" t="s">
        <v>123</v>
      </c>
      <c r="U132" s="45" t="s">
        <v>123</v>
      </c>
      <c r="V132" s="43" t="s">
        <v>123</v>
      </c>
      <c r="W132" s="43" t="s">
        <v>123</v>
      </c>
      <c r="X132" s="43" t="s">
        <v>123</v>
      </c>
      <c r="Y132" s="44" t="s">
        <v>123</v>
      </c>
      <c r="Z132" s="43" t="s">
        <v>123</v>
      </c>
      <c r="AA132" s="43" t="s">
        <v>123</v>
      </c>
      <c r="AB132" s="43" t="s">
        <v>123</v>
      </c>
      <c r="AC132" s="44" t="s">
        <v>123</v>
      </c>
      <c r="AD132" s="45" t="s">
        <v>123</v>
      </c>
      <c r="AE132" s="43" t="s">
        <v>123</v>
      </c>
      <c r="AF132" s="43" t="s">
        <v>123</v>
      </c>
      <c r="AG132" s="43" t="s">
        <v>123</v>
      </c>
      <c r="AH132" s="44" t="s">
        <v>123</v>
      </c>
      <c r="AI132" s="43" t="s">
        <v>123</v>
      </c>
      <c r="AJ132" s="43" t="s">
        <v>123</v>
      </c>
      <c r="AK132" s="43" t="s">
        <v>123</v>
      </c>
      <c r="AL132" s="44" t="s">
        <v>123</v>
      </c>
      <c r="AM132" s="45" t="s">
        <v>123</v>
      </c>
      <c r="AN132" s="46" t="s">
        <v>123</v>
      </c>
      <c r="AO132" s="43" t="s">
        <v>123</v>
      </c>
      <c r="AP132" s="43" t="s">
        <v>123</v>
      </c>
      <c r="AQ132" s="43" t="s">
        <v>123</v>
      </c>
      <c r="AR132" s="44" t="s">
        <v>123</v>
      </c>
      <c r="AS132" s="43" t="s">
        <v>123</v>
      </c>
      <c r="AT132" s="43" t="s">
        <v>123</v>
      </c>
      <c r="AU132" s="43" t="s">
        <v>123</v>
      </c>
      <c r="AV132" s="44" t="s">
        <v>123</v>
      </c>
      <c r="AW132" s="45" t="s">
        <v>123</v>
      </c>
      <c r="AX132" s="43" t="s">
        <v>123</v>
      </c>
      <c r="AY132" s="43" t="s">
        <v>123</v>
      </c>
      <c r="AZ132" s="43" t="s">
        <v>123</v>
      </c>
      <c r="BA132" s="44" t="s">
        <v>123</v>
      </c>
      <c r="BB132" s="43" t="s">
        <v>123</v>
      </c>
      <c r="BC132" s="43" t="s">
        <v>123</v>
      </c>
      <c r="BD132" s="43" t="s">
        <v>123</v>
      </c>
      <c r="BE132" s="44" t="s">
        <v>123</v>
      </c>
      <c r="BF132" s="45" t="s">
        <v>123</v>
      </c>
      <c r="BG132" s="46" t="s">
        <v>123</v>
      </c>
      <c r="BH132" s="44" t="s">
        <v>123</v>
      </c>
      <c r="BI132" s="44" t="s">
        <v>123</v>
      </c>
      <c r="BJ132" s="289"/>
      <c r="BK132" s="47" t="s">
        <v>209</v>
      </c>
    </row>
    <row r="133" spans="1:63" ht="18" customHeight="1" thickBot="1">
      <c r="A133" s="49">
        <v>123</v>
      </c>
      <c r="B133" s="50">
        <v>7</v>
      </c>
      <c r="C133" s="61" t="s">
        <v>200</v>
      </c>
      <c r="D133" s="52" t="s">
        <v>123</v>
      </c>
      <c r="E133" s="52" t="s">
        <v>123</v>
      </c>
      <c r="F133" s="52" t="s">
        <v>123</v>
      </c>
      <c r="G133" s="53" t="s">
        <v>123</v>
      </c>
      <c r="H133" s="52" t="s">
        <v>123</v>
      </c>
      <c r="I133" s="52" t="s">
        <v>123</v>
      </c>
      <c r="J133" s="52" t="s">
        <v>123</v>
      </c>
      <c r="K133" s="53" t="s">
        <v>123</v>
      </c>
      <c r="L133" s="54" t="s">
        <v>123</v>
      </c>
      <c r="M133" s="52" t="s">
        <v>123</v>
      </c>
      <c r="N133" s="52" t="s">
        <v>123</v>
      </c>
      <c r="O133" s="52" t="s">
        <v>123</v>
      </c>
      <c r="P133" s="53" t="s">
        <v>123</v>
      </c>
      <c r="Q133" s="52" t="s">
        <v>123</v>
      </c>
      <c r="R133" s="52" t="s">
        <v>123</v>
      </c>
      <c r="S133" s="52" t="s">
        <v>123</v>
      </c>
      <c r="T133" s="53" t="s">
        <v>123</v>
      </c>
      <c r="U133" s="54" t="s">
        <v>123</v>
      </c>
      <c r="V133" s="52" t="s">
        <v>123</v>
      </c>
      <c r="W133" s="52" t="s">
        <v>123</v>
      </c>
      <c r="X133" s="52" t="s">
        <v>123</v>
      </c>
      <c r="Y133" s="53" t="s">
        <v>123</v>
      </c>
      <c r="Z133" s="52" t="s">
        <v>123</v>
      </c>
      <c r="AA133" s="52" t="s">
        <v>123</v>
      </c>
      <c r="AB133" s="52" t="s">
        <v>123</v>
      </c>
      <c r="AC133" s="53" t="s">
        <v>123</v>
      </c>
      <c r="AD133" s="54" t="s">
        <v>123</v>
      </c>
      <c r="AE133" s="52" t="s">
        <v>123</v>
      </c>
      <c r="AF133" s="52" t="s">
        <v>123</v>
      </c>
      <c r="AG133" s="52" t="s">
        <v>123</v>
      </c>
      <c r="AH133" s="53" t="s">
        <v>123</v>
      </c>
      <c r="AI133" s="52" t="s">
        <v>123</v>
      </c>
      <c r="AJ133" s="52" t="s">
        <v>123</v>
      </c>
      <c r="AK133" s="52" t="s">
        <v>123</v>
      </c>
      <c r="AL133" s="53" t="s">
        <v>123</v>
      </c>
      <c r="AM133" s="54" t="s">
        <v>123</v>
      </c>
      <c r="AN133" s="55" t="s">
        <v>123</v>
      </c>
      <c r="AO133" s="52" t="s">
        <v>123</v>
      </c>
      <c r="AP133" s="52" t="s">
        <v>123</v>
      </c>
      <c r="AQ133" s="52" t="s">
        <v>123</v>
      </c>
      <c r="AR133" s="53" t="s">
        <v>123</v>
      </c>
      <c r="AS133" s="52" t="s">
        <v>123</v>
      </c>
      <c r="AT133" s="52" t="s">
        <v>123</v>
      </c>
      <c r="AU133" s="52" t="s">
        <v>123</v>
      </c>
      <c r="AV133" s="53" t="s">
        <v>123</v>
      </c>
      <c r="AW133" s="54" t="s">
        <v>123</v>
      </c>
      <c r="AX133" s="52" t="s">
        <v>123</v>
      </c>
      <c r="AY133" s="52" t="s">
        <v>123</v>
      </c>
      <c r="AZ133" s="52" t="s">
        <v>123</v>
      </c>
      <c r="BA133" s="53" t="s">
        <v>123</v>
      </c>
      <c r="BB133" s="52" t="s">
        <v>123</v>
      </c>
      <c r="BC133" s="52" t="s">
        <v>123</v>
      </c>
      <c r="BD133" s="52" t="s">
        <v>123</v>
      </c>
      <c r="BE133" s="53" t="s">
        <v>123</v>
      </c>
      <c r="BF133" s="54" t="s">
        <v>123</v>
      </c>
      <c r="BG133" s="55" t="s">
        <v>123</v>
      </c>
      <c r="BH133" s="53" t="s">
        <v>123</v>
      </c>
      <c r="BI133" s="53" t="s">
        <v>123</v>
      </c>
      <c r="BJ133" s="290"/>
      <c r="BK133" s="56" t="s">
        <v>209</v>
      </c>
    </row>
    <row r="134" spans="1:63" ht="18" customHeight="1" thickTop="1"/>
    <row r="135" spans="1:63" ht="18" customHeight="1">
      <c r="A135" s="66" t="s">
        <v>210</v>
      </c>
    </row>
  </sheetData>
  <mergeCells count="35">
    <mergeCell ref="A6:A9"/>
    <mergeCell ref="B6:B9"/>
    <mergeCell ref="C6:C9"/>
    <mergeCell ref="D6:AN6"/>
    <mergeCell ref="AO6:BG6"/>
    <mergeCell ref="D8:G8"/>
    <mergeCell ref="H8:K8"/>
    <mergeCell ref="L8:L9"/>
    <mergeCell ref="M8:P8"/>
    <mergeCell ref="AE8:AH8"/>
    <mergeCell ref="BB8:BE8"/>
    <mergeCell ref="BF8:BF9"/>
    <mergeCell ref="AI8:AL8"/>
    <mergeCell ref="AM8:AM9"/>
    <mergeCell ref="AO8:AR8"/>
    <mergeCell ref="AS8:AV8"/>
    <mergeCell ref="D7:L7"/>
    <mergeCell ref="M7:U7"/>
    <mergeCell ref="V7:AD7"/>
    <mergeCell ref="AE7:AM7"/>
    <mergeCell ref="AN7:AN9"/>
    <mergeCell ref="Q8:T8"/>
    <mergeCell ref="U8:U9"/>
    <mergeCell ref="V8:Y8"/>
    <mergeCell ref="Z8:AC8"/>
    <mergeCell ref="AD8:AD9"/>
    <mergeCell ref="AW8:AW9"/>
    <mergeCell ref="AX8:BA8"/>
    <mergeCell ref="BJ6:BJ9"/>
    <mergeCell ref="BI6:BI9"/>
    <mergeCell ref="BK6:BK9"/>
    <mergeCell ref="AO7:AW7"/>
    <mergeCell ref="AX7:BF7"/>
    <mergeCell ref="BG7:BG9"/>
    <mergeCell ref="BH6:BH9"/>
  </mergeCells>
  <printOptions horizontalCentered="1"/>
  <pageMargins left="0.19685039370078741" right="0.19685039370078741" top="0.39370078740157483" bottom="0.39370078740157483" header="0.31496062992125984" footer="0.31496062992125984"/>
  <pageSetup scale="6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W135"/>
  <sheetViews>
    <sheetView showGridLines="0" zoomScale="85" zoomScaleNormal="85" workbookViewId="0"/>
  </sheetViews>
  <sheetFormatPr baseColWidth="10" defaultRowHeight="18" customHeight="1"/>
  <cols>
    <col min="1" max="2" width="11.7109375" style="63" customWidth="1"/>
    <col min="3" max="3" width="102.7109375" style="62" customWidth="1"/>
    <col min="4" max="5" width="15.7109375" style="63" customWidth="1"/>
    <col min="6" max="10" width="15.7109375" style="64" customWidth="1"/>
    <col min="11" max="11" width="15.7109375" style="65" customWidth="1"/>
    <col min="12" max="13" width="15.7109375" style="63" customWidth="1"/>
    <col min="14" max="22" width="15.7109375" style="66" customWidth="1"/>
    <col min="23" max="23" width="79.7109375" style="66" bestFit="1" customWidth="1"/>
    <col min="24" max="16384" width="11.42578125" style="66"/>
  </cols>
  <sheetData>
    <row r="1" spans="1:23" s="112" customFormat="1" ht="21" customHeight="1">
      <c r="A1" s="111" t="s">
        <v>113</v>
      </c>
    </row>
    <row r="2" spans="1:23" s="112" customFormat="1" ht="21" customHeight="1">
      <c r="A2" s="111" t="s">
        <v>176</v>
      </c>
    </row>
    <row r="3" spans="1:23" s="112" customFormat="1" ht="21" customHeight="1">
      <c r="A3" s="111" t="s">
        <v>201</v>
      </c>
    </row>
    <row r="4" spans="1:23" s="112" customFormat="1" ht="21" customHeight="1">
      <c r="A4" s="111" t="s">
        <v>225</v>
      </c>
    </row>
    <row r="5" spans="1:23" s="113" customFormat="1" ht="21" customHeight="1">
      <c r="A5" s="111" t="s">
        <v>177</v>
      </c>
    </row>
    <row r="6" spans="1:23" s="113" customFormat="1" ht="21" customHeight="1" thickBot="1"/>
    <row r="7" spans="1:23" s="4" customFormat="1" ht="42" customHeight="1" thickTop="1">
      <c r="A7" s="408" t="s">
        <v>30</v>
      </c>
      <c r="B7" s="411" t="s">
        <v>178</v>
      </c>
      <c r="C7" s="411" t="s">
        <v>97</v>
      </c>
      <c r="D7" s="414" t="s">
        <v>226</v>
      </c>
      <c r="E7" s="415"/>
      <c r="F7" s="415"/>
      <c r="G7" s="415"/>
      <c r="H7" s="415"/>
      <c r="I7" s="415"/>
      <c r="J7" s="416"/>
      <c r="K7" s="414" t="s">
        <v>179</v>
      </c>
      <c r="L7" s="415"/>
      <c r="M7" s="415"/>
      <c r="N7" s="415"/>
      <c r="O7" s="415"/>
      <c r="P7" s="415"/>
      <c r="Q7" s="415"/>
      <c r="R7" s="415"/>
      <c r="S7" s="416"/>
      <c r="T7" s="398" t="s">
        <v>227</v>
      </c>
      <c r="U7" s="398" t="s">
        <v>228</v>
      </c>
      <c r="V7" s="398" t="s">
        <v>242</v>
      </c>
      <c r="W7" s="401" t="s">
        <v>116</v>
      </c>
    </row>
    <row r="8" spans="1:23" s="4" customFormat="1" ht="75" customHeight="1">
      <c r="A8" s="409"/>
      <c r="B8" s="412"/>
      <c r="C8" s="412"/>
      <c r="D8" s="404" t="s">
        <v>180</v>
      </c>
      <c r="E8" s="405"/>
      <c r="F8" s="404" t="s">
        <v>181</v>
      </c>
      <c r="G8" s="405"/>
      <c r="H8" s="404" t="s">
        <v>182</v>
      </c>
      <c r="I8" s="405"/>
      <c r="J8" s="406" t="s">
        <v>183</v>
      </c>
      <c r="K8" s="404" t="s">
        <v>184</v>
      </c>
      <c r="L8" s="405"/>
      <c r="M8" s="404" t="s">
        <v>185</v>
      </c>
      <c r="N8" s="407"/>
      <c r="O8" s="405"/>
      <c r="P8" s="404" t="s">
        <v>186</v>
      </c>
      <c r="Q8" s="407"/>
      <c r="R8" s="405"/>
      <c r="S8" s="406" t="s">
        <v>187</v>
      </c>
      <c r="T8" s="399"/>
      <c r="U8" s="399"/>
      <c r="V8" s="399"/>
      <c r="W8" s="402"/>
    </row>
    <row r="9" spans="1:23" s="1" customFormat="1" ht="60" customHeight="1" thickBot="1">
      <c r="A9" s="410"/>
      <c r="B9" s="413"/>
      <c r="C9" s="413"/>
      <c r="D9" s="114" t="s">
        <v>188</v>
      </c>
      <c r="E9" s="114" t="s">
        <v>189</v>
      </c>
      <c r="F9" s="114" t="s">
        <v>188</v>
      </c>
      <c r="G9" s="114" t="s">
        <v>189</v>
      </c>
      <c r="H9" s="114" t="s">
        <v>188</v>
      </c>
      <c r="I9" s="114" t="s">
        <v>189</v>
      </c>
      <c r="J9" s="400"/>
      <c r="K9" s="114" t="s">
        <v>188</v>
      </c>
      <c r="L9" s="114" t="s">
        <v>190</v>
      </c>
      <c r="M9" s="114" t="s">
        <v>229</v>
      </c>
      <c r="N9" s="114" t="s">
        <v>191</v>
      </c>
      <c r="O9" s="114" t="s">
        <v>192</v>
      </c>
      <c r="P9" s="114" t="s">
        <v>230</v>
      </c>
      <c r="Q9" s="114" t="s">
        <v>193</v>
      </c>
      <c r="R9" s="114" t="s">
        <v>194</v>
      </c>
      <c r="S9" s="400"/>
      <c r="T9" s="400"/>
      <c r="U9" s="400"/>
      <c r="V9" s="400"/>
      <c r="W9" s="403"/>
    </row>
    <row r="10" spans="1:23" s="62" customFormat="1" ht="18" customHeight="1" thickTop="1">
      <c r="A10" s="132">
        <v>23</v>
      </c>
      <c r="B10" s="133">
        <v>2</v>
      </c>
      <c r="C10" s="134" t="s">
        <v>118</v>
      </c>
      <c r="D10" s="135">
        <v>1</v>
      </c>
      <c r="E10" s="136">
        <v>37.5</v>
      </c>
      <c r="F10" s="135">
        <v>1</v>
      </c>
      <c r="G10" s="136">
        <v>15</v>
      </c>
      <c r="H10" s="135">
        <v>1</v>
      </c>
      <c r="I10" s="136">
        <v>17.5</v>
      </c>
      <c r="J10" s="136">
        <v>70</v>
      </c>
      <c r="K10" s="135">
        <v>1</v>
      </c>
      <c r="L10" s="136">
        <v>10</v>
      </c>
      <c r="M10" s="135">
        <v>3</v>
      </c>
      <c r="N10" s="136">
        <v>100</v>
      </c>
      <c r="O10" s="136">
        <v>10</v>
      </c>
      <c r="P10" s="135">
        <v>7</v>
      </c>
      <c r="Q10" s="136">
        <v>100</v>
      </c>
      <c r="R10" s="136">
        <v>10</v>
      </c>
      <c r="S10" s="136">
        <v>30</v>
      </c>
      <c r="T10" s="136">
        <v>100</v>
      </c>
      <c r="U10" s="137">
        <v>1</v>
      </c>
      <c r="V10" s="298" t="s">
        <v>231</v>
      </c>
      <c r="W10" s="138"/>
    </row>
    <row r="11" spans="1:23" s="62" customFormat="1" ht="18" customHeight="1">
      <c r="A11" s="139">
        <v>105</v>
      </c>
      <c r="B11" s="140">
        <v>5</v>
      </c>
      <c r="C11" s="141" t="s">
        <v>197</v>
      </c>
      <c r="D11" s="142">
        <v>1</v>
      </c>
      <c r="E11" s="143">
        <v>37.5</v>
      </c>
      <c r="F11" s="142">
        <v>1</v>
      </c>
      <c r="G11" s="143">
        <v>15</v>
      </c>
      <c r="H11" s="142">
        <v>1</v>
      </c>
      <c r="I11" s="143">
        <v>17.5</v>
      </c>
      <c r="J11" s="143">
        <v>70</v>
      </c>
      <c r="K11" s="142">
        <v>1</v>
      </c>
      <c r="L11" s="143">
        <v>10</v>
      </c>
      <c r="M11" s="142">
        <v>3</v>
      </c>
      <c r="N11" s="143">
        <v>100</v>
      </c>
      <c r="O11" s="143">
        <v>10</v>
      </c>
      <c r="P11" s="142">
        <v>7</v>
      </c>
      <c r="Q11" s="143">
        <v>100</v>
      </c>
      <c r="R11" s="143">
        <v>10</v>
      </c>
      <c r="S11" s="143">
        <v>30</v>
      </c>
      <c r="T11" s="143">
        <v>100</v>
      </c>
      <c r="U11" s="144">
        <v>1</v>
      </c>
      <c r="V11" s="299" t="s">
        <v>231</v>
      </c>
      <c r="W11" s="145"/>
    </row>
    <row r="12" spans="1:23" s="62" customFormat="1" ht="18" customHeight="1">
      <c r="A12" s="139">
        <v>29</v>
      </c>
      <c r="B12" s="140">
        <v>2</v>
      </c>
      <c r="C12" s="141" t="s">
        <v>54</v>
      </c>
      <c r="D12" s="142">
        <v>1</v>
      </c>
      <c r="E12" s="143">
        <v>37.5</v>
      </c>
      <c r="F12" s="142">
        <v>1</v>
      </c>
      <c r="G12" s="143">
        <v>15</v>
      </c>
      <c r="H12" s="142">
        <v>1</v>
      </c>
      <c r="I12" s="143">
        <v>17.5</v>
      </c>
      <c r="J12" s="143">
        <v>70</v>
      </c>
      <c r="K12" s="142">
        <v>1</v>
      </c>
      <c r="L12" s="143">
        <v>10</v>
      </c>
      <c r="M12" s="142">
        <v>3</v>
      </c>
      <c r="N12" s="143">
        <v>100</v>
      </c>
      <c r="O12" s="143">
        <v>10</v>
      </c>
      <c r="P12" s="142">
        <v>7</v>
      </c>
      <c r="Q12" s="143">
        <v>100</v>
      </c>
      <c r="R12" s="143">
        <v>10</v>
      </c>
      <c r="S12" s="143">
        <v>30</v>
      </c>
      <c r="T12" s="143">
        <v>100</v>
      </c>
      <c r="U12" s="144">
        <v>1</v>
      </c>
      <c r="V12" s="299" t="s">
        <v>231</v>
      </c>
      <c r="W12" s="145"/>
    </row>
    <row r="13" spans="1:23" s="62" customFormat="1" ht="18" customHeight="1">
      <c r="A13" s="139">
        <v>30</v>
      </c>
      <c r="B13" s="140">
        <v>2</v>
      </c>
      <c r="C13" s="141" t="s">
        <v>55</v>
      </c>
      <c r="D13" s="142">
        <v>1</v>
      </c>
      <c r="E13" s="143">
        <v>37.5</v>
      </c>
      <c r="F13" s="142">
        <v>1</v>
      </c>
      <c r="G13" s="143">
        <v>15</v>
      </c>
      <c r="H13" s="142">
        <v>1</v>
      </c>
      <c r="I13" s="143">
        <v>17.5</v>
      </c>
      <c r="J13" s="143">
        <v>70</v>
      </c>
      <c r="K13" s="142">
        <v>1</v>
      </c>
      <c r="L13" s="143">
        <v>10</v>
      </c>
      <c r="M13" s="142">
        <v>3</v>
      </c>
      <c r="N13" s="143">
        <v>100</v>
      </c>
      <c r="O13" s="143">
        <v>10</v>
      </c>
      <c r="P13" s="142">
        <v>7</v>
      </c>
      <c r="Q13" s="143">
        <v>100</v>
      </c>
      <c r="R13" s="143">
        <v>10</v>
      </c>
      <c r="S13" s="143">
        <v>30</v>
      </c>
      <c r="T13" s="143">
        <v>100</v>
      </c>
      <c r="U13" s="144">
        <v>1</v>
      </c>
      <c r="V13" s="300" t="s">
        <v>232</v>
      </c>
      <c r="W13" s="145"/>
    </row>
    <row r="14" spans="1:23" s="62" customFormat="1" ht="18" customHeight="1">
      <c r="A14" s="139">
        <v>32</v>
      </c>
      <c r="B14" s="140">
        <v>2</v>
      </c>
      <c r="C14" s="141" t="s">
        <v>99</v>
      </c>
      <c r="D14" s="142">
        <v>1</v>
      </c>
      <c r="E14" s="143">
        <v>37.5</v>
      </c>
      <c r="F14" s="142">
        <v>1</v>
      </c>
      <c r="G14" s="143">
        <v>15</v>
      </c>
      <c r="H14" s="142">
        <v>1</v>
      </c>
      <c r="I14" s="143">
        <v>17.5</v>
      </c>
      <c r="J14" s="143">
        <v>70</v>
      </c>
      <c r="K14" s="142">
        <v>1</v>
      </c>
      <c r="L14" s="143">
        <v>10</v>
      </c>
      <c r="M14" s="142">
        <v>3</v>
      </c>
      <c r="N14" s="143">
        <v>100</v>
      </c>
      <c r="O14" s="143">
        <v>10</v>
      </c>
      <c r="P14" s="142">
        <v>7</v>
      </c>
      <c r="Q14" s="143">
        <v>100</v>
      </c>
      <c r="R14" s="143">
        <v>10</v>
      </c>
      <c r="S14" s="143">
        <v>30</v>
      </c>
      <c r="T14" s="143">
        <v>100</v>
      </c>
      <c r="U14" s="144">
        <v>1</v>
      </c>
      <c r="V14" s="299" t="s">
        <v>231</v>
      </c>
      <c r="W14" s="145"/>
    </row>
    <row r="15" spans="1:23" s="62" customFormat="1" ht="18" customHeight="1">
      <c r="A15" s="139">
        <v>106</v>
      </c>
      <c r="B15" s="140">
        <v>6</v>
      </c>
      <c r="C15" s="141" t="s">
        <v>77</v>
      </c>
      <c r="D15" s="142">
        <v>1</v>
      </c>
      <c r="E15" s="143">
        <v>37.5</v>
      </c>
      <c r="F15" s="142">
        <v>1</v>
      </c>
      <c r="G15" s="143">
        <v>15</v>
      </c>
      <c r="H15" s="142">
        <v>1</v>
      </c>
      <c r="I15" s="143">
        <v>17.5</v>
      </c>
      <c r="J15" s="143">
        <v>70</v>
      </c>
      <c r="K15" s="142">
        <v>1</v>
      </c>
      <c r="L15" s="143">
        <v>10</v>
      </c>
      <c r="M15" s="142">
        <v>3</v>
      </c>
      <c r="N15" s="143">
        <v>100</v>
      </c>
      <c r="O15" s="143">
        <v>10</v>
      </c>
      <c r="P15" s="142">
        <v>7</v>
      </c>
      <c r="Q15" s="143">
        <v>100</v>
      </c>
      <c r="R15" s="143">
        <v>10</v>
      </c>
      <c r="S15" s="143">
        <v>30</v>
      </c>
      <c r="T15" s="143">
        <v>100</v>
      </c>
      <c r="U15" s="144">
        <v>1</v>
      </c>
      <c r="V15" s="299" t="s">
        <v>231</v>
      </c>
      <c r="W15" s="145"/>
    </row>
    <row r="16" spans="1:23" s="62" customFormat="1" ht="18" customHeight="1">
      <c r="A16" s="139">
        <v>102</v>
      </c>
      <c r="B16" s="140">
        <v>4</v>
      </c>
      <c r="C16" s="141" t="s">
        <v>74</v>
      </c>
      <c r="D16" s="142">
        <v>1</v>
      </c>
      <c r="E16" s="143">
        <v>37.5</v>
      </c>
      <c r="F16" s="142">
        <v>1</v>
      </c>
      <c r="G16" s="143">
        <v>15</v>
      </c>
      <c r="H16" s="142">
        <v>1</v>
      </c>
      <c r="I16" s="143">
        <v>17.5</v>
      </c>
      <c r="J16" s="143">
        <v>70</v>
      </c>
      <c r="K16" s="142">
        <v>1</v>
      </c>
      <c r="L16" s="143">
        <v>10</v>
      </c>
      <c r="M16" s="142">
        <v>3</v>
      </c>
      <c r="N16" s="143">
        <v>100</v>
      </c>
      <c r="O16" s="143">
        <v>10</v>
      </c>
      <c r="P16" s="142">
        <v>7</v>
      </c>
      <c r="Q16" s="143">
        <v>100</v>
      </c>
      <c r="R16" s="143">
        <v>10</v>
      </c>
      <c r="S16" s="143">
        <v>30</v>
      </c>
      <c r="T16" s="143">
        <v>100</v>
      </c>
      <c r="U16" s="144">
        <v>1</v>
      </c>
      <c r="V16" s="299" t="s">
        <v>231</v>
      </c>
      <c r="W16" s="145"/>
    </row>
    <row r="17" spans="1:23" s="62" customFormat="1" ht="18" customHeight="1">
      <c r="A17" s="139">
        <v>37</v>
      </c>
      <c r="B17" s="140">
        <v>2</v>
      </c>
      <c r="C17" s="141" t="s">
        <v>101</v>
      </c>
      <c r="D17" s="142">
        <v>1</v>
      </c>
      <c r="E17" s="143">
        <v>37.5</v>
      </c>
      <c r="F17" s="142">
        <v>1</v>
      </c>
      <c r="G17" s="143">
        <v>15</v>
      </c>
      <c r="H17" s="142">
        <v>1</v>
      </c>
      <c r="I17" s="143">
        <v>17.5</v>
      </c>
      <c r="J17" s="143">
        <v>70</v>
      </c>
      <c r="K17" s="142">
        <v>1</v>
      </c>
      <c r="L17" s="143">
        <v>10</v>
      </c>
      <c r="M17" s="142">
        <v>3</v>
      </c>
      <c r="N17" s="143">
        <v>100</v>
      </c>
      <c r="O17" s="143">
        <v>10</v>
      </c>
      <c r="P17" s="142">
        <v>7</v>
      </c>
      <c r="Q17" s="143">
        <v>100</v>
      </c>
      <c r="R17" s="143">
        <v>10</v>
      </c>
      <c r="S17" s="143">
        <v>30</v>
      </c>
      <c r="T17" s="143">
        <v>100</v>
      </c>
      <c r="U17" s="144">
        <v>1</v>
      </c>
      <c r="V17" s="299" t="s">
        <v>231</v>
      </c>
      <c r="W17" s="145"/>
    </row>
    <row r="18" spans="1:23" s="62" customFormat="1" ht="18" customHeight="1">
      <c r="A18" s="139">
        <v>38</v>
      </c>
      <c r="B18" s="140">
        <v>2</v>
      </c>
      <c r="C18" s="141" t="s">
        <v>31</v>
      </c>
      <c r="D18" s="142">
        <v>1</v>
      </c>
      <c r="E18" s="143">
        <v>37.5</v>
      </c>
      <c r="F18" s="142">
        <v>1</v>
      </c>
      <c r="G18" s="143">
        <v>15</v>
      </c>
      <c r="H18" s="142">
        <v>1</v>
      </c>
      <c r="I18" s="143">
        <v>17.5</v>
      </c>
      <c r="J18" s="143">
        <v>70</v>
      </c>
      <c r="K18" s="142">
        <v>1</v>
      </c>
      <c r="L18" s="143">
        <v>10</v>
      </c>
      <c r="M18" s="142">
        <v>3</v>
      </c>
      <c r="N18" s="143">
        <v>100</v>
      </c>
      <c r="O18" s="143">
        <v>10</v>
      </c>
      <c r="P18" s="142">
        <v>7</v>
      </c>
      <c r="Q18" s="143">
        <v>100</v>
      </c>
      <c r="R18" s="143">
        <v>10</v>
      </c>
      <c r="S18" s="143">
        <v>30</v>
      </c>
      <c r="T18" s="143">
        <v>100</v>
      </c>
      <c r="U18" s="144">
        <v>1</v>
      </c>
      <c r="V18" s="299" t="s">
        <v>231</v>
      </c>
      <c r="W18" s="145"/>
    </row>
    <row r="19" spans="1:23" s="62" customFormat="1" ht="18" customHeight="1">
      <c r="A19" s="139">
        <v>87</v>
      </c>
      <c r="B19" s="140">
        <v>3</v>
      </c>
      <c r="C19" s="141" t="s">
        <v>29</v>
      </c>
      <c r="D19" s="142">
        <v>1</v>
      </c>
      <c r="E19" s="143">
        <v>37.5</v>
      </c>
      <c r="F19" s="142">
        <v>1</v>
      </c>
      <c r="G19" s="143">
        <v>15</v>
      </c>
      <c r="H19" s="142">
        <v>1</v>
      </c>
      <c r="I19" s="143">
        <v>17.5</v>
      </c>
      <c r="J19" s="143">
        <v>70</v>
      </c>
      <c r="K19" s="142">
        <v>1</v>
      </c>
      <c r="L19" s="143">
        <v>10</v>
      </c>
      <c r="M19" s="142">
        <v>3</v>
      </c>
      <c r="N19" s="143">
        <v>100</v>
      </c>
      <c r="O19" s="143">
        <v>10</v>
      </c>
      <c r="P19" s="142">
        <v>7</v>
      </c>
      <c r="Q19" s="143">
        <v>100</v>
      </c>
      <c r="R19" s="143">
        <v>10</v>
      </c>
      <c r="S19" s="143">
        <v>30</v>
      </c>
      <c r="T19" s="143">
        <v>100</v>
      </c>
      <c r="U19" s="144">
        <v>1</v>
      </c>
      <c r="V19" s="300" t="s">
        <v>232</v>
      </c>
      <c r="W19" s="145"/>
    </row>
    <row r="20" spans="1:23" s="62" customFormat="1" ht="18" customHeight="1">
      <c r="A20" s="139">
        <v>93</v>
      </c>
      <c r="B20" s="140">
        <v>3</v>
      </c>
      <c r="C20" s="141" t="s">
        <v>7</v>
      </c>
      <c r="D20" s="142">
        <v>1</v>
      </c>
      <c r="E20" s="143">
        <v>37.5</v>
      </c>
      <c r="F20" s="142">
        <v>1</v>
      </c>
      <c r="G20" s="143">
        <v>15</v>
      </c>
      <c r="H20" s="142">
        <v>1</v>
      </c>
      <c r="I20" s="143">
        <v>17.5</v>
      </c>
      <c r="J20" s="143">
        <v>70</v>
      </c>
      <c r="K20" s="142">
        <v>1</v>
      </c>
      <c r="L20" s="143">
        <v>10</v>
      </c>
      <c r="M20" s="142">
        <v>3</v>
      </c>
      <c r="N20" s="143">
        <v>100</v>
      </c>
      <c r="O20" s="143">
        <v>10</v>
      </c>
      <c r="P20" s="142">
        <v>7</v>
      </c>
      <c r="Q20" s="143">
        <v>100</v>
      </c>
      <c r="R20" s="143">
        <v>10</v>
      </c>
      <c r="S20" s="143">
        <v>30</v>
      </c>
      <c r="T20" s="143">
        <v>100</v>
      </c>
      <c r="U20" s="144">
        <v>1</v>
      </c>
      <c r="V20" s="300" t="s">
        <v>232</v>
      </c>
      <c r="W20" s="145"/>
    </row>
    <row r="21" spans="1:23" s="62" customFormat="1" ht="18" customHeight="1">
      <c r="A21" s="139">
        <v>97</v>
      </c>
      <c r="B21" s="140">
        <v>3</v>
      </c>
      <c r="C21" s="141" t="s">
        <v>11</v>
      </c>
      <c r="D21" s="142">
        <v>1</v>
      </c>
      <c r="E21" s="143">
        <v>37.5</v>
      </c>
      <c r="F21" s="142">
        <v>1</v>
      </c>
      <c r="G21" s="143">
        <v>15</v>
      </c>
      <c r="H21" s="142">
        <v>1</v>
      </c>
      <c r="I21" s="143">
        <v>17.5</v>
      </c>
      <c r="J21" s="143">
        <v>70</v>
      </c>
      <c r="K21" s="142">
        <v>1</v>
      </c>
      <c r="L21" s="143">
        <v>10</v>
      </c>
      <c r="M21" s="142">
        <v>3</v>
      </c>
      <c r="N21" s="143">
        <v>100</v>
      </c>
      <c r="O21" s="143">
        <v>10</v>
      </c>
      <c r="P21" s="142">
        <v>7</v>
      </c>
      <c r="Q21" s="143">
        <v>100</v>
      </c>
      <c r="R21" s="143">
        <v>10</v>
      </c>
      <c r="S21" s="143">
        <v>30</v>
      </c>
      <c r="T21" s="143">
        <v>100</v>
      </c>
      <c r="U21" s="144">
        <v>1</v>
      </c>
      <c r="V21" s="299" t="s">
        <v>231</v>
      </c>
      <c r="W21" s="145"/>
    </row>
    <row r="22" spans="1:23" s="62" customFormat="1" ht="18" customHeight="1">
      <c r="A22" s="139">
        <v>98</v>
      </c>
      <c r="B22" s="140">
        <v>3</v>
      </c>
      <c r="C22" s="141" t="s">
        <v>12</v>
      </c>
      <c r="D22" s="142">
        <v>1</v>
      </c>
      <c r="E22" s="143">
        <v>37.5</v>
      </c>
      <c r="F22" s="142">
        <v>1</v>
      </c>
      <c r="G22" s="143">
        <v>15</v>
      </c>
      <c r="H22" s="142">
        <v>1</v>
      </c>
      <c r="I22" s="143">
        <v>17.5</v>
      </c>
      <c r="J22" s="143">
        <v>70</v>
      </c>
      <c r="K22" s="142">
        <v>1</v>
      </c>
      <c r="L22" s="143">
        <v>10</v>
      </c>
      <c r="M22" s="142">
        <v>3</v>
      </c>
      <c r="N22" s="143">
        <v>100</v>
      </c>
      <c r="O22" s="143">
        <v>10</v>
      </c>
      <c r="P22" s="142">
        <v>7</v>
      </c>
      <c r="Q22" s="143">
        <v>100</v>
      </c>
      <c r="R22" s="143">
        <v>10</v>
      </c>
      <c r="S22" s="143">
        <v>30</v>
      </c>
      <c r="T22" s="143">
        <v>100</v>
      </c>
      <c r="U22" s="144">
        <v>1</v>
      </c>
      <c r="V22" s="300" t="s">
        <v>232</v>
      </c>
      <c r="W22" s="145"/>
    </row>
    <row r="23" spans="1:23" s="62" customFormat="1" ht="18" customHeight="1">
      <c r="A23" s="139">
        <v>99</v>
      </c>
      <c r="B23" s="140">
        <v>3</v>
      </c>
      <c r="C23" s="141" t="s">
        <v>13</v>
      </c>
      <c r="D23" s="142">
        <v>1</v>
      </c>
      <c r="E23" s="143">
        <v>37.5</v>
      </c>
      <c r="F23" s="142">
        <v>1</v>
      </c>
      <c r="G23" s="143">
        <v>15</v>
      </c>
      <c r="H23" s="142">
        <v>1</v>
      </c>
      <c r="I23" s="143">
        <v>17.5</v>
      </c>
      <c r="J23" s="143">
        <v>70</v>
      </c>
      <c r="K23" s="142">
        <v>1</v>
      </c>
      <c r="L23" s="143">
        <v>10</v>
      </c>
      <c r="M23" s="142">
        <v>3</v>
      </c>
      <c r="N23" s="143">
        <v>100</v>
      </c>
      <c r="O23" s="143">
        <v>10</v>
      </c>
      <c r="P23" s="142">
        <v>7</v>
      </c>
      <c r="Q23" s="143">
        <v>100</v>
      </c>
      <c r="R23" s="143">
        <v>10</v>
      </c>
      <c r="S23" s="143">
        <v>30</v>
      </c>
      <c r="T23" s="143">
        <v>100</v>
      </c>
      <c r="U23" s="144">
        <v>1</v>
      </c>
      <c r="V23" s="300" t="s">
        <v>232</v>
      </c>
      <c r="W23" s="145"/>
    </row>
    <row r="24" spans="1:23" s="62" customFormat="1" ht="18" customHeight="1">
      <c r="A24" s="139">
        <v>39</v>
      </c>
      <c r="B24" s="140">
        <v>2</v>
      </c>
      <c r="C24" s="141" t="s">
        <v>87</v>
      </c>
      <c r="D24" s="142">
        <v>1</v>
      </c>
      <c r="E24" s="143">
        <v>37.5</v>
      </c>
      <c r="F24" s="142">
        <v>1</v>
      </c>
      <c r="G24" s="143">
        <v>15</v>
      </c>
      <c r="H24" s="142">
        <v>1</v>
      </c>
      <c r="I24" s="143">
        <v>17.5</v>
      </c>
      <c r="J24" s="143">
        <v>70</v>
      </c>
      <c r="K24" s="142">
        <v>1</v>
      </c>
      <c r="L24" s="143">
        <v>10</v>
      </c>
      <c r="M24" s="142">
        <v>3</v>
      </c>
      <c r="N24" s="143">
        <v>100</v>
      </c>
      <c r="O24" s="143">
        <v>10</v>
      </c>
      <c r="P24" s="142">
        <v>7</v>
      </c>
      <c r="Q24" s="143">
        <v>100</v>
      </c>
      <c r="R24" s="143">
        <v>10</v>
      </c>
      <c r="S24" s="143">
        <v>30</v>
      </c>
      <c r="T24" s="143">
        <v>100</v>
      </c>
      <c r="U24" s="144">
        <v>1</v>
      </c>
      <c r="V24" s="299" t="s">
        <v>231</v>
      </c>
      <c r="W24" s="145"/>
    </row>
    <row r="25" spans="1:23" s="62" customFormat="1" ht="18" customHeight="1">
      <c r="A25" s="139">
        <v>41</v>
      </c>
      <c r="B25" s="140">
        <v>2</v>
      </c>
      <c r="C25" s="141" t="s">
        <v>57</v>
      </c>
      <c r="D25" s="142">
        <v>1</v>
      </c>
      <c r="E25" s="143">
        <v>37.5</v>
      </c>
      <c r="F25" s="142">
        <v>1</v>
      </c>
      <c r="G25" s="143">
        <v>15</v>
      </c>
      <c r="H25" s="142">
        <v>1</v>
      </c>
      <c r="I25" s="143">
        <v>17.5</v>
      </c>
      <c r="J25" s="143">
        <v>70</v>
      </c>
      <c r="K25" s="142">
        <v>1</v>
      </c>
      <c r="L25" s="143">
        <v>10</v>
      </c>
      <c r="M25" s="142">
        <v>3</v>
      </c>
      <c r="N25" s="143">
        <v>100</v>
      </c>
      <c r="O25" s="143">
        <v>10</v>
      </c>
      <c r="P25" s="142">
        <v>7</v>
      </c>
      <c r="Q25" s="143">
        <v>100</v>
      </c>
      <c r="R25" s="143">
        <v>10</v>
      </c>
      <c r="S25" s="143">
        <v>30</v>
      </c>
      <c r="T25" s="143">
        <v>100</v>
      </c>
      <c r="U25" s="144">
        <v>1</v>
      </c>
      <c r="V25" s="299" t="s">
        <v>231</v>
      </c>
      <c r="W25" s="145"/>
    </row>
    <row r="26" spans="1:23" s="62" customFormat="1" ht="18" customHeight="1">
      <c r="A26" s="139">
        <v>42</v>
      </c>
      <c r="B26" s="140">
        <v>2</v>
      </c>
      <c r="C26" s="141" t="s">
        <v>58</v>
      </c>
      <c r="D26" s="142">
        <v>1</v>
      </c>
      <c r="E26" s="143">
        <v>37.5</v>
      </c>
      <c r="F26" s="142">
        <v>1</v>
      </c>
      <c r="G26" s="143">
        <v>15</v>
      </c>
      <c r="H26" s="142">
        <v>1</v>
      </c>
      <c r="I26" s="143">
        <v>17.5</v>
      </c>
      <c r="J26" s="143">
        <v>70</v>
      </c>
      <c r="K26" s="142">
        <v>1</v>
      </c>
      <c r="L26" s="143">
        <v>10</v>
      </c>
      <c r="M26" s="142">
        <v>3</v>
      </c>
      <c r="N26" s="143">
        <v>100</v>
      </c>
      <c r="O26" s="143">
        <v>10</v>
      </c>
      <c r="P26" s="142">
        <v>7</v>
      </c>
      <c r="Q26" s="143">
        <v>100</v>
      </c>
      <c r="R26" s="143">
        <v>10</v>
      </c>
      <c r="S26" s="143">
        <v>30</v>
      </c>
      <c r="T26" s="143">
        <v>100</v>
      </c>
      <c r="U26" s="144">
        <v>1</v>
      </c>
      <c r="V26" s="299" t="s">
        <v>231</v>
      </c>
      <c r="W26" s="145"/>
    </row>
    <row r="27" spans="1:23" s="62" customFormat="1" ht="18" customHeight="1">
      <c r="A27" s="139">
        <v>44</v>
      </c>
      <c r="B27" s="140">
        <v>2</v>
      </c>
      <c r="C27" s="141" t="s">
        <v>37</v>
      </c>
      <c r="D27" s="142">
        <v>1</v>
      </c>
      <c r="E27" s="143">
        <v>37.5</v>
      </c>
      <c r="F27" s="142">
        <v>1</v>
      </c>
      <c r="G27" s="143">
        <v>15</v>
      </c>
      <c r="H27" s="142">
        <v>1</v>
      </c>
      <c r="I27" s="143">
        <v>17.5</v>
      </c>
      <c r="J27" s="143">
        <v>70</v>
      </c>
      <c r="K27" s="142">
        <v>1</v>
      </c>
      <c r="L27" s="143">
        <v>10</v>
      </c>
      <c r="M27" s="142">
        <v>3</v>
      </c>
      <c r="N27" s="143">
        <v>100</v>
      </c>
      <c r="O27" s="143">
        <v>10</v>
      </c>
      <c r="P27" s="142">
        <v>7</v>
      </c>
      <c r="Q27" s="143">
        <v>100</v>
      </c>
      <c r="R27" s="143">
        <v>10</v>
      </c>
      <c r="S27" s="143">
        <v>30</v>
      </c>
      <c r="T27" s="143">
        <v>100</v>
      </c>
      <c r="U27" s="144">
        <v>1</v>
      </c>
      <c r="V27" s="299" t="s">
        <v>231</v>
      </c>
      <c r="W27" s="145"/>
    </row>
    <row r="28" spans="1:23" s="62" customFormat="1" ht="18" customHeight="1">
      <c r="A28" s="139">
        <v>47</v>
      </c>
      <c r="B28" s="140">
        <v>2</v>
      </c>
      <c r="C28" s="141" t="s">
        <v>103</v>
      </c>
      <c r="D28" s="142">
        <v>1</v>
      </c>
      <c r="E28" s="143">
        <v>37.5</v>
      </c>
      <c r="F28" s="142">
        <v>1</v>
      </c>
      <c r="G28" s="143">
        <v>15</v>
      </c>
      <c r="H28" s="142">
        <v>1</v>
      </c>
      <c r="I28" s="143">
        <v>17.5</v>
      </c>
      <c r="J28" s="143">
        <v>70</v>
      </c>
      <c r="K28" s="142">
        <v>1</v>
      </c>
      <c r="L28" s="143">
        <v>10</v>
      </c>
      <c r="M28" s="142">
        <v>3</v>
      </c>
      <c r="N28" s="143">
        <v>100</v>
      </c>
      <c r="O28" s="143">
        <v>10</v>
      </c>
      <c r="P28" s="142">
        <v>7</v>
      </c>
      <c r="Q28" s="143">
        <v>100</v>
      </c>
      <c r="R28" s="143">
        <v>10</v>
      </c>
      <c r="S28" s="143">
        <v>30</v>
      </c>
      <c r="T28" s="143">
        <v>100</v>
      </c>
      <c r="U28" s="144">
        <v>1</v>
      </c>
      <c r="V28" s="299" t="s">
        <v>231</v>
      </c>
      <c r="W28" s="145"/>
    </row>
    <row r="29" spans="1:23" s="62" customFormat="1" ht="18" customHeight="1">
      <c r="A29" s="139">
        <v>50</v>
      </c>
      <c r="B29" s="140">
        <v>2</v>
      </c>
      <c r="C29" s="141" t="s">
        <v>88</v>
      </c>
      <c r="D29" s="142">
        <v>1</v>
      </c>
      <c r="E29" s="143">
        <v>37.5</v>
      </c>
      <c r="F29" s="142">
        <v>1</v>
      </c>
      <c r="G29" s="143">
        <v>15</v>
      </c>
      <c r="H29" s="142">
        <v>1</v>
      </c>
      <c r="I29" s="143">
        <v>17.5</v>
      </c>
      <c r="J29" s="143">
        <v>70</v>
      </c>
      <c r="K29" s="142">
        <v>1</v>
      </c>
      <c r="L29" s="143">
        <v>10</v>
      </c>
      <c r="M29" s="142">
        <v>3</v>
      </c>
      <c r="N29" s="143">
        <v>100</v>
      </c>
      <c r="O29" s="143">
        <v>10</v>
      </c>
      <c r="P29" s="142">
        <v>7</v>
      </c>
      <c r="Q29" s="143">
        <v>100</v>
      </c>
      <c r="R29" s="143">
        <v>10</v>
      </c>
      <c r="S29" s="143">
        <v>30</v>
      </c>
      <c r="T29" s="143">
        <v>100</v>
      </c>
      <c r="U29" s="144">
        <v>1</v>
      </c>
      <c r="V29" s="299" t="s">
        <v>231</v>
      </c>
      <c r="W29" s="145"/>
    </row>
    <row r="30" spans="1:23" s="62" customFormat="1" ht="18" customHeight="1">
      <c r="A30" s="139">
        <v>53</v>
      </c>
      <c r="B30" s="140">
        <v>2</v>
      </c>
      <c r="C30" s="141" t="s">
        <v>61</v>
      </c>
      <c r="D30" s="142">
        <v>1</v>
      </c>
      <c r="E30" s="143">
        <v>37.5</v>
      </c>
      <c r="F30" s="142">
        <v>1</v>
      </c>
      <c r="G30" s="143">
        <v>15</v>
      </c>
      <c r="H30" s="142">
        <v>1</v>
      </c>
      <c r="I30" s="143">
        <v>17.5</v>
      </c>
      <c r="J30" s="143">
        <v>70</v>
      </c>
      <c r="K30" s="142">
        <v>1</v>
      </c>
      <c r="L30" s="143">
        <v>10</v>
      </c>
      <c r="M30" s="142">
        <v>3</v>
      </c>
      <c r="N30" s="143">
        <v>100</v>
      </c>
      <c r="O30" s="143">
        <v>10</v>
      </c>
      <c r="P30" s="142">
        <v>7</v>
      </c>
      <c r="Q30" s="143">
        <v>100</v>
      </c>
      <c r="R30" s="143">
        <v>10</v>
      </c>
      <c r="S30" s="143">
        <v>30</v>
      </c>
      <c r="T30" s="143">
        <v>100</v>
      </c>
      <c r="U30" s="144">
        <v>1</v>
      </c>
      <c r="V30" s="299" t="s">
        <v>231</v>
      </c>
      <c r="W30" s="145"/>
    </row>
    <row r="31" spans="1:23" s="62" customFormat="1" ht="18" customHeight="1">
      <c r="A31" s="139">
        <v>54</v>
      </c>
      <c r="B31" s="140">
        <v>2</v>
      </c>
      <c r="C31" s="141" t="s">
        <v>32</v>
      </c>
      <c r="D31" s="142">
        <v>1</v>
      </c>
      <c r="E31" s="143">
        <v>37.5</v>
      </c>
      <c r="F31" s="142">
        <v>1</v>
      </c>
      <c r="G31" s="143">
        <v>15</v>
      </c>
      <c r="H31" s="142">
        <v>1</v>
      </c>
      <c r="I31" s="143">
        <v>17.5</v>
      </c>
      <c r="J31" s="143">
        <v>70</v>
      </c>
      <c r="K31" s="142">
        <v>1</v>
      </c>
      <c r="L31" s="143">
        <v>10</v>
      </c>
      <c r="M31" s="142">
        <v>3</v>
      </c>
      <c r="N31" s="143">
        <v>100</v>
      </c>
      <c r="O31" s="143">
        <v>10</v>
      </c>
      <c r="P31" s="142">
        <v>7</v>
      </c>
      <c r="Q31" s="143">
        <v>100</v>
      </c>
      <c r="R31" s="143">
        <v>10</v>
      </c>
      <c r="S31" s="143">
        <v>30</v>
      </c>
      <c r="T31" s="143">
        <v>100</v>
      </c>
      <c r="U31" s="144">
        <v>1</v>
      </c>
      <c r="V31" s="299" t="s">
        <v>231</v>
      </c>
      <c r="W31" s="145"/>
    </row>
    <row r="32" spans="1:23" s="62" customFormat="1" ht="18" customHeight="1">
      <c r="A32" s="139">
        <v>55</v>
      </c>
      <c r="B32" s="140">
        <v>2</v>
      </c>
      <c r="C32" s="141" t="s">
        <v>39</v>
      </c>
      <c r="D32" s="142">
        <v>1</v>
      </c>
      <c r="E32" s="143">
        <v>37.5</v>
      </c>
      <c r="F32" s="142">
        <v>1</v>
      </c>
      <c r="G32" s="143">
        <v>15</v>
      </c>
      <c r="H32" s="142">
        <v>1</v>
      </c>
      <c r="I32" s="143">
        <v>17.5</v>
      </c>
      <c r="J32" s="143">
        <v>70</v>
      </c>
      <c r="K32" s="142">
        <v>1</v>
      </c>
      <c r="L32" s="143">
        <v>10</v>
      </c>
      <c r="M32" s="142">
        <v>3</v>
      </c>
      <c r="N32" s="143">
        <v>100</v>
      </c>
      <c r="O32" s="143">
        <v>10</v>
      </c>
      <c r="P32" s="142">
        <v>7</v>
      </c>
      <c r="Q32" s="143">
        <v>100</v>
      </c>
      <c r="R32" s="143">
        <v>10</v>
      </c>
      <c r="S32" s="143">
        <v>30</v>
      </c>
      <c r="T32" s="143">
        <v>100</v>
      </c>
      <c r="U32" s="144">
        <v>1</v>
      </c>
      <c r="V32" s="299" t="s">
        <v>231</v>
      </c>
      <c r="W32" s="145"/>
    </row>
    <row r="33" spans="1:23" s="62" customFormat="1" ht="18" customHeight="1">
      <c r="A33" s="139">
        <v>57</v>
      </c>
      <c r="B33" s="140">
        <v>2</v>
      </c>
      <c r="C33" s="141" t="s">
        <v>63</v>
      </c>
      <c r="D33" s="142">
        <v>1</v>
      </c>
      <c r="E33" s="143">
        <v>37.5</v>
      </c>
      <c r="F33" s="142">
        <v>1</v>
      </c>
      <c r="G33" s="143">
        <v>15</v>
      </c>
      <c r="H33" s="142">
        <v>1</v>
      </c>
      <c r="I33" s="143">
        <v>17.5</v>
      </c>
      <c r="J33" s="143">
        <v>70</v>
      </c>
      <c r="K33" s="142">
        <v>1</v>
      </c>
      <c r="L33" s="143">
        <v>10</v>
      </c>
      <c r="M33" s="142">
        <v>3</v>
      </c>
      <c r="N33" s="143">
        <v>100</v>
      </c>
      <c r="O33" s="143">
        <v>10</v>
      </c>
      <c r="P33" s="142">
        <v>7</v>
      </c>
      <c r="Q33" s="143">
        <v>100</v>
      </c>
      <c r="R33" s="143">
        <v>10</v>
      </c>
      <c r="S33" s="143">
        <v>30</v>
      </c>
      <c r="T33" s="143">
        <v>100</v>
      </c>
      <c r="U33" s="144">
        <v>1</v>
      </c>
      <c r="V33" s="299" t="s">
        <v>231</v>
      </c>
      <c r="W33" s="145"/>
    </row>
    <row r="34" spans="1:23" s="62" customFormat="1" ht="18" customHeight="1">
      <c r="A34" s="139">
        <v>62</v>
      </c>
      <c r="B34" s="140">
        <v>2</v>
      </c>
      <c r="C34" s="141" t="s">
        <v>66</v>
      </c>
      <c r="D34" s="142">
        <v>1</v>
      </c>
      <c r="E34" s="143">
        <v>37.5</v>
      </c>
      <c r="F34" s="142">
        <v>1</v>
      </c>
      <c r="G34" s="143">
        <v>15</v>
      </c>
      <c r="H34" s="142">
        <v>1</v>
      </c>
      <c r="I34" s="143">
        <v>17.5</v>
      </c>
      <c r="J34" s="143">
        <v>70</v>
      </c>
      <c r="K34" s="142">
        <v>1</v>
      </c>
      <c r="L34" s="143">
        <v>10</v>
      </c>
      <c r="M34" s="142">
        <v>3</v>
      </c>
      <c r="N34" s="143">
        <v>100</v>
      </c>
      <c r="O34" s="143">
        <v>10</v>
      </c>
      <c r="P34" s="142">
        <v>7</v>
      </c>
      <c r="Q34" s="143">
        <v>100</v>
      </c>
      <c r="R34" s="143">
        <v>10</v>
      </c>
      <c r="S34" s="143">
        <v>30</v>
      </c>
      <c r="T34" s="143">
        <v>100</v>
      </c>
      <c r="U34" s="144">
        <v>1</v>
      </c>
      <c r="V34" s="299" t="s">
        <v>231</v>
      </c>
      <c r="W34" s="145"/>
    </row>
    <row r="35" spans="1:23" s="62" customFormat="1" ht="18" customHeight="1">
      <c r="A35" s="139">
        <v>63</v>
      </c>
      <c r="B35" s="140">
        <v>2</v>
      </c>
      <c r="C35" s="141" t="s">
        <v>67</v>
      </c>
      <c r="D35" s="142">
        <v>1</v>
      </c>
      <c r="E35" s="143">
        <v>37.5</v>
      </c>
      <c r="F35" s="142">
        <v>1</v>
      </c>
      <c r="G35" s="143">
        <v>15</v>
      </c>
      <c r="H35" s="142">
        <v>1</v>
      </c>
      <c r="I35" s="143">
        <v>17.5</v>
      </c>
      <c r="J35" s="143">
        <v>70</v>
      </c>
      <c r="K35" s="142">
        <v>1</v>
      </c>
      <c r="L35" s="143">
        <v>10</v>
      </c>
      <c r="M35" s="142">
        <v>3</v>
      </c>
      <c r="N35" s="143">
        <v>100</v>
      </c>
      <c r="O35" s="143">
        <v>10</v>
      </c>
      <c r="P35" s="142">
        <v>7</v>
      </c>
      <c r="Q35" s="143">
        <v>100</v>
      </c>
      <c r="R35" s="143">
        <v>10</v>
      </c>
      <c r="S35" s="143">
        <v>30</v>
      </c>
      <c r="T35" s="143">
        <v>100</v>
      </c>
      <c r="U35" s="144">
        <v>1</v>
      </c>
      <c r="V35" s="300" t="s">
        <v>232</v>
      </c>
      <c r="W35" s="145"/>
    </row>
    <row r="36" spans="1:23" s="62" customFormat="1" ht="18" customHeight="1">
      <c r="A36" s="139">
        <v>108</v>
      </c>
      <c r="B36" s="140">
        <v>6</v>
      </c>
      <c r="C36" s="141" t="s">
        <v>78</v>
      </c>
      <c r="D36" s="142">
        <v>1</v>
      </c>
      <c r="E36" s="143">
        <v>37.5</v>
      </c>
      <c r="F36" s="142">
        <v>1</v>
      </c>
      <c r="G36" s="143">
        <v>15</v>
      </c>
      <c r="H36" s="142">
        <v>1</v>
      </c>
      <c r="I36" s="143">
        <v>17.5</v>
      </c>
      <c r="J36" s="143">
        <v>70</v>
      </c>
      <c r="K36" s="142">
        <v>1</v>
      </c>
      <c r="L36" s="143">
        <v>10</v>
      </c>
      <c r="M36" s="142">
        <v>3</v>
      </c>
      <c r="N36" s="143">
        <v>100</v>
      </c>
      <c r="O36" s="143">
        <v>10</v>
      </c>
      <c r="P36" s="142">
        <v>7</v>
      </c>
      <c r="Q36" s="143">
        <v>100</v>
      </c>
      <c r="R36" s="143">
        <v>10</v>
      </c>
      <c r="S36" s="143">
        <v>30</v>
      </c>
      <c r="T36" s="143">
        <v>100</v>
      </c>
      <c r="U36" s="144">
        <v>1</v>
      </c>
      <c r="V36" s="299" t="s">
        <v>231</v>
      </c>
      <c r="W36" s="145"/>
    </row>
    <row r="37" spans="1:23" s="62" customFormat="1" ht="18" customHeight="1">
      <c r="A37" s="139">
        <v>68</v>
      </c>
      <c r="B37" s="140">
        <v>2</v>
      </c>
      <c r="C37" s="141" t="s">
        <v>84</v>
      </c>
      <c r="D37" s="142">
        <v>1</v>
      </c>
      <c r="E37" s="143">
        <v>37.5</v>
      </c>
      <c r="F37" s="142">
        <v>1</v>
      </c>
      <c r="G37" s="143">
        <v>15</v>
      </c>
      <c r="H37" s="142">
        <v>1</v>
      </c>
      <c r="I37" s="143">
        <v>17.5</v>
      </c>
      <c r="J37" s="143">
        <v>70</v>
      </c>
      <c r="K37" s="142">
        <v>1</v>
      </c>
      <c r="L37" s="143">
        <v>10</v>
      </c>
      <c r="M37" s="142">
        <v>3</v>
      </c>
      <c r="N37" s="143">
        <v>100</v>
      </c>
      <c r="O37" s="143">
        <v>10</v>
      </c>
      <c r="P37" s="142">
        <v>7</v>
      </c>
      <c r="Q37" s="143">
        <v>100</v>
      </c>
      <c r="R37" s="143">
        <v>10</v>
      </c>
      <c r="S37" s="143">
        <v>30</v>
      </c>
      <c r="T37" s="143">
        <v>100</v>
      </c>
      <c r="U37" s="144">
        <v>1</v>
      </c>
      <c r="V37" s="299" t="s">
        <v>231</v>
      </c>
      <c r="W37" s="145"/>
    </row>
    <row r="38" spans="1:23" s="62" customFormat="1" ht="18" customHeight="1">
      <c r="A38" s="139">
        <v>69</v>
      </c>
      <c r="B38" s="140">
        <v>2</v>
      </c>
      <c r="C38" s="141" t="s">
        <v>68</v>
      </c>
      <c r="D38" s="142">
        <v>1</v>
      </c>
      <c r="E38" s="143">
        <v>37.5</v>
      </c>
      <c r="F38" s="142">
        <v>1</v>
      </c>
      <c r="G38" s="143">
        <v>15</v>
      </c>
      <c r="H38" s="142">
        <v>1</v>
      </c>
      <c r="I38" s="143">
        <v>17.5</v>
      </c>
      <c r="J38" s="143">
        <v>70</v>
      </c>
      <c r="K38" s="142">
        <v>1</v>
      </c>
      <c r="L38" s="143">
        <v>10</v>
      </c>
      <c r="M38" s="142">
        <v>3</v>
      </c>
      <c r="N38" s="143">
        <v>100</v>
      </c>
      <c r="O38" s="143">
        <v>10</v>
      </c>
      <c r="P38" s="142">
        <v>7</v>
      </c>
      <c r="Q38" s="143">
        <v>100</v>
      </c>
      <c r="R38" s="143">
        <v>10</v>
      </c>
      <c r="S38" s="143">
        <v>30</v>
      </c>
      <c r="T38" s="143">
        <v>100</v>
      </c>
      <c r="U38" s="144">
        <v>1</v>
      </c>
      <c r="V38" s="299" t="s">
        <v>231</v>
      </c>
      <c r="W38" s="145"/>
    </row>
    <row r="39" spans="1:23" s="62" customFormat="1" ht="18" customHeight="1">
      <c r="A39" s="139">
        <v>109</v>
      </c>
      <c r="B39" s="140">
        <v>6</v>
      </c>
      <c r="C39" s="141" t="s">
        <v>79</v>
      </c>
      <c r="D39" s="142">
        <v>1</v>
      </c>
      <c r="E39" s="143">
        <v>37.5</v>
      </c>
      <c r="F39" s="142">
        <v>1</v>
      </c>
      <c r="G39" s="143">
        <v>15</v>
      </c>
      <c r="H39" s="142">
        <v>1</v>
      </c>
      <c r="I39" s="143">
        <v>17.5</v>
      </c>
      <c r="J39" s="143">
        <v>70</v>
      </c>
      <c r="K39" s="142">
        <v>1</v>
      </c>
      <c r="L39" s="143">
        <v>10</v>
      </c>
      <c r="M39" s="142">
        <v>3</v>
      </c>
      <c r="N39" s="143">
        <v>100</v>
      </c>
      <c r="O39" s="143">
        <v>10</v>
      </c>
      <c r="P39" s="142">
        <v>7</v>
      </c>
      <c r="Q39" s="143">
        <v>100</v>
      </c>
      <c r="R39" s="143">
        <v>10</v>
      </c>
      <c r="S39" s="143">
        <v>30</v>
      </c>
      <c r="T39" s="143">
        <v>100</v>
      </c>
      <c r="U39" s="144">
        <v>1</v>
      </c>
      <c r="V39" s="299" t="s">
        <v>231</v>
      </c>
      <c r="W39" s="145"/>
    </row>
    <row r="40" spans="1:23" s="62" customFormat="1" ht="18" customHeight="1">
      <c r="A40" s="139">
        <v>71</v>
      </c>
      <c r="B40" s="140">
        <v>2</v>
      </c>
      <c r="C40" s="141" t="s">
        <v>48</v>
      </c>
      <c r="D40" s="142">
        <v>1</v>
      </c>
      <c r="E40" s="143">
        <v>37.5</v>
      </c>
      <c r="F40" s="142">
        <v>1</v>
      </c>
      <c r="G40" s="143">
        <v>15</v>
      </c>
      <c r="H40" s="142">
        <v>1</v>
      </c>
      <c r="I40" s="143">
        <v>17.5</v>
      </c>
      <c r="J40" s="143">
        <v>70</v>
      </c>
      <c r="K40" s="142">
        <v>1</v>
      </c>
      <c r="L40" s="143">
        <v>10</v>
      </c>
      <c r="M40" s="142">
        <v>3</v>
      </c>
      <c r="N40" s="143">
        <v>100</v>
      </c>
      <c r="O40" s="143">
        <v>10</v>
      </c>
      <c r="P40" s="142">
        <v>7</v>
      </c>
      <c r="Q40" s="143">
        <v>100</v>
      </c>
      <c r="R40" s="143">
        <v>10</v>
      </c>
      <c r="S40" s="143">
        <v>30</v>
      </c>
      <c r="T40" s="143">
        <v>100</v>
      </c>
      <c r="U40" s="144">
        <v>1</v>
      </c>
      <c r="V40" s="299" t="s">
        <v>231</v>
      </c>
      <c r="W40" s="145"/>
    </row>
    <row r="41" spans="1:23" s="62" customFormat="1" ht="18" customHeight="1">
      <c r="A41" s="139">
        <v>4</v>
      </c>
      <c r="B41" s="140">
        <v>1</v>
      </c>
      <c r="C41" s="141" t="s">
        <v>17</v>
      </c>
      <c r="D41" s="142">
        <v>1</v>
      </c>
      <c r="E41" s="143">
        <v>37.5</v>
      </c>
      <c r="F41" s="142">
        <v>1</v>
      </c>
      <c r="G41" s="143">
        <v>15</v>
      </c>
      <c r="H41" s="142">
        <v>1</v>
      </c>
      <c r="I41" s="143">
        <v>17.5</v>
      </c>
      <c r="J41" s="143">
        <v>70</v>
      </c>
      <c r="K41" s="142">
        <v>1</v>
      </c>
      <c r="L41" s="143">
        <v>10</v>
      </c>
      <c r="M41" s="142">
        <v>3</v>
      </c>
      <c r="N41" s="143">
        <v>100</v>
      </c>
      <c r="O41" s="143">
        <v>10</v>
      </c>
      <c r="P41" s="142">
        <v>7</v>
      </c>
      <c r="Q41" s="143">
        <v>100</v>
      </c>
      <c r="R41" s="143">
        <v>10</v>
      </c>
      <c r="S41" s="143">
        <v>30</v>
      </c>
      <c r="T41" s="143">
        <v>100</v>
      </c>
      <c r="U41" s="144">
        <v>1</v>
      </c>
      <c r="V41" s="299" t="s">
        <v>231</v>
      </c>
      <c r="W41" s="145"/>
    </row>
    <row r="42" spans="1:23" s="62" customFormat="1" ht="18" customHeight="1">
      <c r="A42" s="139">
        <v>119</v>
      </c>
      <c r="B42" s="140">
        <v>7</v>
      </c>
      <c r="C42" s="141" t="s">
        <v>112</v>
      </c>
      <c r="D42" s="142">
        <v>1</v>
      </c>
      <c r="E42" s="143">
        <v>37.5</v>
      </c>
      <c r="F42" s="142">
        <v>1</v>
      </c>
      <c r="G42" s="143">
        <v>15</v>
      </c>
      <c r="H42" s="142">
        <v>1</v>
      </c>
      <c r="I42" s="143">
        <v>17.5</v>
      </c>
      <c r="J42" s="143">
        <v>70</v>
      </c>
      <c r="K42" s="142">
        <v>1</v>
      </c>
      <c r="L42" s="143">
        <v>10</v>
      </c>
      <c r="M42" s="142">
        <v>3</v>
      </c>
      <c r="N42" s="143">
        <v>100</v>
      </c>
      <c r="O42" s="143">
        <v>10</v>
      </c>
      <c r="P42" s="142">
        <v>7</v>
      </c>
      <c r="Q42" s="143">
        <v>100</v>
      </c>
      <c r="R42" s="143">
        <v>10</v>
      </c>
      <c r="S42" s="143">
        <v>30</v>
      </c>
      <c r="T42" s="143">
        <v>100</v>
      </c>
      <c r="U42" s="144">
        <v>1</v>
      </c>
      <c r="V42" s="299" t="s">
        <v>231</v>
      </c>
      <c r="W42" s="145"/>
    </row>
    <row r="43" spans="1:23" s="62" customFormat="1" ht="18" customHeight="1">
      <c r="A43" s="139">
        <v>73</v>
      </c>
      <c r="B43" s="140">
        <v>2</v>
      </c>
      <c r="C43" s="141" t="s">
        <v>43</v>
      </c>
      <c r="D43" s="142">
        <v>1</v>
      </c>
      <c r="E43" s="143">
        <v>37.5</v>
      </c>
      <c r="F43" s="142">
        <v>1</v>
      </c>
      <c r="G43" s="143">
        <v>15</v>
      </c>
      <c r="H43" s="142">
        <v>1</v>
      </c>
      <c r="I43" s="143">
        <v>17.5</v>
      </c>
      <c r="J43" s="143">
        <v>70</v>
      </c>
      <c r="K43" s="142">
        <v>1</v>
      </c>
      <c r="L43" s="143">
        <v>10</v>
      </c>
      <c r="M43" s="142">
        <v>3</v>
      </c>
      <c r="N43" s="143">
        <v>100</v>
      </c>
      <c r="O43" s="143">
        <v>10</v>
      </c>
      <c r="P43" s="142">
        <v>7</v>
      </c>
      <c r="Q43" s="143">
        <v>100</v>
      </c>
      <c r="R43" s="143">
        <v>10</v>
      </c>
      <c r="S43" s="143">
        <v>30</v>
      </c>
      <c r="T43" s="143">
        <v>100</v>
      </c>
      <c r="U43" s="144">
        <v>1</v>
      </c>
      <c r="V43" s="299" t="s">
        <v>231</v>
      </c>
      <c r="W43" s="145"/>
    </row>
    <row r="44" spans="1:23" s="62" customFormat="1" ht="18" customHeight="1">
      <c r="A44" s="139">
        <v>74</v>
      </c>
      <c r="B44" s="140">
        <v>2</v>
      </c>
      <c r="C44" s="141" t="s">
        <v>42</v>
      </c>
      <c r="D44" s="142">
        <v>1</v>
      </c>
      <c r="E44" s="143">
        <v>37.5</v>
      </c>
      <c r="F44" s="142">
        <v>1</v>
      </c>
      <c r="G44" s="143">
        <v>15</v>
      </c>
      <c r="H44" s="142">
        <v>1</v>
      </c>
      <c r="I44" s="143">
        <v>17.5</v>
      </c>
      <c r="J44" s="143">
        <v>70</v>
      </c>
      <c r="K44" s="142">
        <v>1</v>
      </c>
      <c r="L44" s="143">
        <v>10</v>
      </c>
      <c r="M44" s="142">
        <v>3</v>
      </c>
      <c r="N44" s="143">
        <v>100</v>
      </c>
      <c r="O44" s="143">
        <v>10</v>
      </c>
      <c r="P44" s="142">
        <v>7</v>
      </c>
      <c r="Q44" s="143">
        <v>100</v>
      </c>
      <c r="R44" s="143">
        <v>10</v>
      </c>
      <c r="S44" s="143">
        <v>30</v>
      </c>
      <c r="T44" s="143">
        <v>100</v>
      </c>
      <c r="U44" s="144">
        <v>1</v>
      </c>
      <c r="V44" s="300" t="s">
        <v>232</v>
      </c>
      <c r="W44" s="145"/>
    </row>
    <row r="45" spans="1:23" s="62" customFormat="1" ht="18" customHeight="1">
      <c r="A45" s="139">
        <v>75</v>
      </c>
      <c r="B45" s="140">
        <v>2</v>
      </c>
      <c r="C45" s="141" t="s">
        <v>69</v>
      </c>
      <c r="D45" s="142">
        <v>1</v>
      </c>
      <c r="E45" s="143">
        <v>37.5</v>
      </c>
      <c r="F45" s="142">
        <v>1</v>
      </c>
      <c r="G45" s="143">
        <v>15</v>
      </c>
      <c r="H45" s="142">
        <v>1</v>
      </c>
      <c r="I45" s="143">
        <v>17.5</v>
      </c>
      <c r="J45" s="143">
        <v>70</v>
      </c>
      <c r="K45" s="142">
        <v>1</v>
      </c>
      <c r="L45" s="143">
        <v>10</v>
      </c>
      <c r="M45" s="142">
        <v>3</v>
      </c>
      <c r="N45" s="143">
        <v>100</v>
      </c>
      <c r="O45" s="143">
        <v>10</v>
      </c>
      <c r="P45" s="142">
        <v>7</v>
      </c>
      <c r="Q45" s="143">
        <v>100</v>
      </c>
      <c r="R45" s="143">
        <v>10</v>
      </c>
      <c r="S45" s="143">
        <v>30</v>
      </c>
      <c r="T45" s="143">
        <v>100</v>
      </c>
      <c r="U45" s="144">
        <v>1</v>
      </c>
      <c r="V45" s="299" t="s">
        <v>231</v>
      </c>
      <c r="W45" s="145"/>
    </row>
    <row r="46" spans="1:23" s="62" customFormat="1" ht="18" customHeight="1">
      <c r="A46" s="139">
        <v>5</v>
      </c>
      <c r="B46" s="140">
        <v>1</v>
      </c>
      <c r="C46" s="141" t="s">
        <v>52</v>
      </c>
      <c r="D46" s="142">
        <v>1</v>
      </c>
      <c r="E46" s="143">
        <v>37.5</v>
      </c>
      <c r="F46" s="142">
        <v>1</v>
      </c>
      <c r="G46" s="143">
        <v>15</v>
      </c>
      <c r="H46" s="142">
        <v>1</v>
      </c>
      <c r="I46" s="143">
        <v>17.5</v>
      </c>
      <c r="J46" s="143">
        <v>70</v>
      </c>
      <c r="K46" s="142">
        <v>1</v>
      </c>
      <c r="L46" s="143">
        <v>10</v>
      </c>
      <c r="M46" s="142">
        <v>3</v>
      </c>
      <c r="N46" s="143">
        <v>100</v>
      </c>
      <c r="O46" s="143">
        <v>10</v>
      </c>
      <c r="P46" s="142">
        <v>7</v>
      </c>
      <c r="Q46" s="143">
        <v>100</v>
      </c>
      <c r="R46" s="143">
        <v>10</v>
      </c>
      <c r="S46" s="143">
        <v>30</v>
      </c>
      <c r="T46" s="143">
        <v>100</v>
      </c>
      <c r="U46" s="144">
        <v>1</v>
      </c>
      <c r="V46" s="299" t="s">
        <v>231</v>
      </c>
      <c r="W46" s="145"/>
    </row>
    <row r="47" spans="1:23" s="62" customFormat="1" ht="18" customHeight="1">
      <c r="A47" s="139">
        <v>7</v>
      </c>
      <c r="B47" s="140">
        <v>1</v>
      </c>
      <c r="C47" s="141" t="s">
        <v>18</v>
      </c>
      <c r="D47" s="142">
        <v>1</v>
      </c>
      <c r="E47" s="143">
        <v>37.5</v>
      </c>
      <c r="F47" s="142">
        <v>1</v>
      </c>
      <c r="G47" s="143">
        <v>15</v>
      </c>
      <c r="H47" s="142">
        <v>1</v>
      </c>
      <c r="I47" s="143">
        <v>17.5</v>
      </c>
      <c r="J47" s="143">
        <v>70</v>
      </c>
      <c r="K47" s="142">
        <v>1</v>
      </c>
      <c r="L47" s="143">
        <v>10</v>
      </c>
      <c r="M47" s="142">
        <v>3</v>
      </c>
      <c r="N47" s="143">
        <v>100</v>
      </c>
      <c r="O47" s="143">
        <v>10</v>
      </c>
      <c r="P47" s="142">
        <v>7</v>
      </c>
      <c r="Q47" s="143">
        <v>100</v>
      </c>
      <c r="R47" s="143">
        <v>10</v>
      </c>
      <c r="S47" s="143">
        <v>30</v>
      </c>
      <c r="T47" s="143">
        <v>100</v>
      </c>
      <c r="U47" s="144">
        <v>1</v>
      </c>
      <c r="V47" s="299" t="s">
        <v>231</v>
      </c>
      <c r="W47" s="145"/>
    </row>
    <row r="48" spans="1:23" s="62" customFormat="1" ht="18" customHeight="1">
      <c r="A48" s="139">
        <v>10</v>
      </c>
      <c r="B48" s="140">
        <v>1</v>
      </c>
      <c r="C48" s="141" t="s">
        <v>20</v>
      </c>
      <c r="D48" s="142">
        <v>1</v>
      </c>
      <c r="E48" s="143">
        <v>37.5</v>
      </c>
      <c r="F48" s="142">
        <v>1</v>
      </c>
      <c r="G48" s="143">
        <v>15</v>
      </c>
      <c r="H48" s="142">
        <v>1</v>
      </c>
      <c r="I48" s="143">
        <v>17.5</v>
      </c>
      <c r="J48" s="143">
        <v>70</v>
      </c>
      <c r="K48" s="142">
        <v>1</v>
      </c>
      <c r="L48" s="143">
        <v>10</v>
      </c>
      <c r="M48" s="142">
        <v>3</v>
      </c>
      <c r="N48" s="143">
        <v>100</v>
      </c>
      <c r="O48" s="143">
        <v>10</v>
      </c>
      <c r="P48" s="142">
        <v>7</v>
      </c>
      <c r="Q48" s="143">
        <v>100</v>
      </c>
      <c r="R48" s="143">
        <v>10</v>
      </c>
      <c r="S48" s="143">
        <v>30</v>
      </c>
      <c r="T48" s="143">
        <v>100</v>
      </c>
      <c r="U48" s="144">
        <v>1</v>
      </c>
      <c r="V48" s="299" t="s">
        <v>231</v>
      </c>
      <c r="W48" s="145"/>
    </row>
    <row r="49" spans="1:23" s="62" customFormat="1" ht="18" customHeight="1">
      <c r="A49" s="139">
        <v>11</v>
      </c>
      <c r="B49" s="140">
        <v>1</v>
      </c>
      <c r="C49" s="141" t="s">
        <v>21</v>
      </c>
      <c r="D49" s="142">
        <v>1</v>
      </c>
      <c r="E49" s="143">
        <v>37.5</v>
      </c>
      <c r="F49" s="142">
        <v>1</v>
      </c>
      <c r="G49" s="143">
        <v>15</v>
      </c>
      <c r="H49" s="142">
        <v>1</v>
      </c>
      <c r="I49" s="143">
        <v>17.5</v>
      </c>
      <c r="J49" s="143">
        <v>70</v>
      </c>
      <c r="K49" s="142">
        <v>1</v>
      </c>
      <c r="L49" s="143">
        <v>10</v>
      </c>
      <c r="M49" s="142">
        <v>3</v>
      </c>
      <c r="N49" s="143">
        <v>100</v>
      </c>
      <c r="O49" s="143">
        <v>10</v>
      </c>
      <c r="P49" s="142">
        <v>7</v>
      </c>
      <c r="Q49" s="143">
        <v>100</v>
      </c>
      <c r="R49" s="143">
        <v>10</v>
      </c>
      <c r="S49" s="143">
        <v>30</v>
      </c>
      <c r="T49" s="143">
        <v>100</v>
      </c>
      <c r="U49" s="144">
        <v>1</v>
      </c>
      <c r="V49" s="300" t="s">
        <v>232</v>
      </c>
      <c r="W49" s="145"/>
    </row>
    <row r="50" spans="1:23" s="62" customFormat="1" ht="18" customHeight="1">
      <c r="A50" s="139">
        <v>12</v>
      </c>
      <c r="B50" s="140">
        <v>1</v>
      </c>
      <c r="C50" s="141" t="s">
        <v>46</v>
      </c>
      <c r="D50" s="142">
        <v>1</v>
      </c>
      <c r="E50" s="143">
        <v>37.5</v>
      </c>
      <c r="F50" s="142">
        <v>1</v>
      </c>
      <c r="G50" s="143">
        <v>15</v>
      </c>
      <c r="H50" s="142">
        <v>1</v>
      </c>
      <c r="I50" s="143">
        <v>17.5</v>
      </c>
      <c r="J50" s="143">
        <v>70</v>
      </c>
      <c r="K50" s="142">
        <v>1</v>
      </c>
      <c r="L50" s="143">
        <v>10</v>
      </c>
      <c r="M50" s="142">
        <v>3</v>
      </c>
      <c r="N50" s="143">
        <v>100</v>
      </c>
      <c r="O50" s="143">
        <v>10</v>
      </c>
      <c r="P50" s="142">
        <v>7</v>
      </c>
      <c r="Q50" s="143">
        <v>100</v>
      </c>
      <c r="R50" s="143">
        <v>10</v>
      </c>
      <c r="S50" s="143">
        <v>30</v>
      </c>
      <c r="T50" s="143">
        <v>100</v>
      </c>
      <c r="U50" s="144">
        <v>1</v>
      </c>
      <c r="V50" s="299" t="s">
        <v>231</v>
      </c>
      <c r="W50" s="145"/>
    </row>
    <row r="51" spans="1:23" s="62" customFormat="1" ht="18" customHeight="1">
      <c r="A51" s="139">
        <v>13</v>
      </c>
      <c r="B51" s="140">
        <v>1</v>
      </c>
      <c r="C51" s="141" t="s">
        <v>22</v>
      </c>
      <c r="D51" s="142">
        <v>1</v>
      </c>
      <c r="E51" s="143">
        <v>37.5</v>
      </c>
      <c r="F51" s="142">
        <v>1</v>
      </c>
      <c r="G51" s="143">
        <v>15</v>
      </c>
      <c r="H51" s="142">
        <v>1</v>
      </c>
      <c r="I51" s="143">
        <v>17.5</v>
      </c>
      <c r="J51" s="143">
        <v>70</v>
      </c>
      <c r="K51" s="142">
        <v>1</v>
      </c>
      <c r="L51" s="143">
        <v>10</v>
      </c>
      <c r="M51" s="142">
        <v>3</v>
      </c>
      <c r="N51" s="143">
        <v>100</v>
      </c>
      <c r="O51" s="143">
        <v>10</v>
      </c>
      <c r="P51" s="142">
        <v>7</v>
      </c>
      <c r="Q51" s="143">
        <v>100</v>
      </c>
      <c r="R51" s="143">
        <v>10</v>
      </c>
      <c r="S51" s="143">
        <v>30</v>
      </c>
      <c r="T51" s="143">
        <v>100</v>
      </c>
      <c r="U51" s="144">
        <v>1</v>
      </c>
      <c r="V51" s="299" t="s">
        <v>231</v>
      </c>
      <c r="W51" s="145"/>
    </row>
    <row r="52" spans="1:23" s="62" customFormat="1" ht="18" customHeight="1">
      <c r="A52" s="139">
        <v>14</v>
      </c>
      <c r="B52" s="140">
        <v>1</v>
      </c>
      <c r="C52" s="141" t="s">
        <v>23</v>
      </c>
      <c r="D52" s="142">
        <v>1</v>
      </c>
      <c r="E52" s="143">
        <v>37.5</v>
      </c>
      <c r="F52" s="142">
        <v>1</v>
      </c>
      <c r="G52" s="143">
        <v>15</v>
      </c>
      <c r="H52" s="142">
        <v>1</v>
      </c>
      <c r="I52" s="143">
        <v>17.5</v>
      </c>
      <c r="J52" s="143">
        <v>70</v>
      </c>
      <c r="K52" s="142">
        <v>1</v>
      </c>
      <c r="L52" s="143">
        <v>10</v>
      </c>
      <c r="M52" s="142">
        <v>3</v>
      </c>
      <c r="N52" s="143">
        <v>100</v>
      </c>
      <c r="O52" s="143">
        <v>10</v>
      </c>
      <c r="P52" s="142">
        <v>7</v>
      </c>
      <c r="Q52" s="143">
        <v>100</v>
      </c>
      <c r="R52" s="143">
        <v>10</v>
      </c>
      <c r="S52" s="143">
        <v>30</v>
      </c>
      <c r="T52" s="143">
        <v>100</v>
      </c>
      <c r="U52" s="144">
        <v>1</v>
      </c>
      <c r="V52" s="299" t="s">
        <v>231</v>
      </c>
      <c r="W52" s="145"/>
    </row>
    <row r="53" spans="1:23" s="62" customFormat="1" ht="18" customHeight="1">
      <c r="A53" s="139">
        <v>16</v>
      </c>
      <c r="B53" s="140">
        <v>1</v>
      </c>
      <c r="C53" s="141" t="s">
        <v>40</v>
      </c>
      <c r="D53" s="142">
        <v>1</v>
      </c>
      <c r="E53" s="143">
        <v>37.5</v>
      </c>
      <c r="F53" s="142">
        <v>1</v>
      </c>
      <c r="G53" s="143">
        <v>15</v>
      </c>
      <c r="H53" s="142">
        <v>1</v>
      </c>
      <c r="I53" s="143">
        <v>17.5</v>
      </c>
      <c r="J53" s="143">
        <v>70</v>
      </c>
      <c r="K53" s="142">
        <v>1</v>
      </c>
      <c r="L53" s="143">
        <v>10</v>
      </c>
      <c r="M53" s="142">
        <v>3</v>
      </c>
      <c r="N53" s="143">
        <v>100</v>
      </c>
      <c r="O53" s="143">
        <v>10</v>
      </c>
      <c r="P53" s="142">
        <v>7</v>
      </c>
      <c r="Q53" s="143">
        <v>100</v>
      </c>
      <c r="R53" s="143">
        <v>10</v>
      </c>
      <c r="S53" s="143">
        <v>30</v>
      </c>
      <c r="T53" s="143">
        <v>100</v>
      </c>
      <c r="U53" s="144">
        <v>1</v>
      </c>
      <c r="V53" s="299" t="s">
        <v>231</v>
      </c>
      <c r="W53" s="145"/>
    </row>
    <row r="54" spans="1:23" s="62" customFormat="1" ht="18" customHeight="1">
      <c r="A54" s="139">
        <v>17</v>
      </c>
      <c r="B54" s="140">
        <v>1</v>
      </c>
      <c r="C54" s="141" t="s">
        <v>25</v>
      </c>
      <c r="D54" s="142">
        <v>1</v>
      </c>
      <c r="E54" s="143">
        <v>37.5</v>
      </c>
      <c r="F54" s="142">
        <v>1</v>
      </c>
      <c r="G54" s="143">
        <v>15</v>
      </c>
      <c r="H54" s="142">
        <v>1</v>
      </c>
      <c r="I54" s="143">
        <v>17.5</v>
      </c>
      <c r="J54" s="143">
        <v>70</v>
      </c>
      <c r="K54" s="142">
        <v>1</v>
      </c>
      <c r="L54" s="143">
        <v>10</v>
      </c>
      <c r="M54" s="142">
        <v>3</v>
      </c>
      <c r="N54" s="143">
        <v>100</v>
      </c>
      <c r="O54" s="143">
        <v>10</v>
      </c>
      <c r="P54" s="142">
        <v>7</v>
      </c>
      <c r="Q54" s="143">
        <v>100</v>
      </c>
      <c r="R54" s="143">
        <v>10</v>
      </c>
      <c r="S54" s="143">
        <v>30</v>
      </c>
      <c r="T54" s="143">
        <v>100</v>
      </c>
      <c r="U54" s="144">
        <v>1</v>
      </c>
      <c r="V54" s="299" t="s">
        <v>231</v>
      </c>
      <c r="W54" s="145"/>
    </row>
    <row r="55" spans="1:23" s="62" customFormat="1" ht="18" customHeight="1">
      <c r="A55" s="139">
        <v>18</v>
      </c>
      <c r="B55" s="140">
        <v>1</v>
      </c>
      <c r="C55" s="141" t="s">
        <v>26</v>
      </c>
      <c r="D55" s="142">
        <v>1</v>
      </c>
      <c r="E55" s="143">
        <v>37.5</v>
      </c>
      <c r="F55" s="142">
        <v>1</v>
      </c>
      <c r="G55" s="143">
        <v>15</v>
      </c>
      <c r="H55" s="142">
        <v>1</v>
      </c>
      <c r="I55" s="143">
        <v>17.5</v>
      </c>
      <c r="J55" s="143">
        <v>70</v>
      </c>
      <c r="K55" s="142">
        <v>1</v>
      </c>
      <c r="L55" s="143">
        <v>10</v>
      </c>
      <c r="M55" s="142">
        <v>3</v>
      </c>
      <c r="N55" s="143">
        <v>100</v>
      </c>
      <c r="O55" s="143">
        <v>10</v>
      </c>
      <c r="P55" s="142">
        <v>7</v>
      </c>
      <c r="Q55" s="143">
        <v>100</v>
      </c>
      <c r="R55" s="143">
        <v>10</v>
      </c>
      <c r="S55" s="143">
        <v>30</v>
      </c>
      <c r="T55" s="143">
        <v>100</v>
      </c>
      <c r="U55" s="144">
        <v>1</v>
      </c>
      <c r="V55" s="299" t="s">
        <v>231</v>
      </c>
      <c r="W55" s="145"/>
    </row>
    <row r="56" spans="1:23" s="62" customFormat="1" ht="18" customHeight="1">
      <c r="A56" s="139">
        <v>21</v>
      </c>
      <c r="B56" s="140">
        <v>1</v>
      </c>
      <c r="C56" s="141" t="s">
        <v>27</v>
      </c>
      <c r="D56" s="142">
        <v>1</v>
      </c>
      <c r="E56" s="143">
        <v>37.5</v>
      </c>
      <c r="F56" s="142">
        <v>1</v>
      </c>
      <c r="G56" s="143">
        <v>15</v>
      </c>
      <c r="H56" s="142">
        <v>1</v>
      </c>
      <c r="I56" s="143">
        <v>17.5</v>
      </c>
      <c r="J56" s="143">
        <v>70</v>
      </c>
      <c r="K56" s="142">
        <v>1</v>
      </c>
      <c r="L56" s="143">
        <v>10</v>
      </c>
      <c r="M56" s="142">
        <v>3</v>
      </c>
      <c r="N56" s="143">
        <v>100</v>
      </c>
      <c r="O56" s="143">
        <v>10</v>
      </c>
      <c r="P56" s="142">
        <v>7</v>
      </c>
      <c r="Q56" s="143">
        <v>100</v>
      </c>
      <c r="R56" s="143">
        <v>10</v>
      </c>
      <c r="S56" s="143">
        <v>30</v>
      </c>
      <c r="T56" s="143">
        <v>100</v>
      </c>
      <c r="U56" s="144">
        <v>1</v>
      </c>
      <c r="V56" s="300" t="s">
        <v>232</v>
      </c>
      <c r="W56" s="145"/>
    </row>
    <row r="57" spans="1:23" s="62" customFormat="1" ht="18" customHeight="1">
      <c r="A57" s="139">
        <v>80</v>
      </c>
      <c r="B57" s="140">
        <v>2</v>
      </c>
      <c r="C57" s="141" t="s">
        <v>72</v>
      </c>
      <c r="D57" s="142">
        <v>1</v>
      </c>
      <c r="E57" s="143">
        <v>37.5</v>
      </c>
      <c r="F57" s="142">
        <v>1</v>
      </c>
      <c r="G57" s="143">
        <v>15</v>
      </c>
      <c r="H57" s="142">
        <v>1</v>
      </c>
      <c r="I57" s="143">
        <v>17.5</v>
      </c>
      <c r="J57" s="143">
        <v>70</v>
      </c>
      <c r="K57" s="142">
        <v>1</v>
      </c>
      <c r="L57" s="143">
        <v>10</v>
      </c>
      <c r="M57" s="142">
        <v>3</v>
      </c>
      <c r="N57" s="143">
        <v>100</v>
      </c>
      <c r="O57" s="143">
        <v>10</v>
      </c>
      <c r="P57" s="142">
        <v>7</v>
      </c>
      <c r="Q57" s="143">
        <v>100</v>
      </c>
      <c r="R57" s="143">
        <v>10</v>
      </c>
      <c r="S57" s="143">
        <v>30</v>
      </c>
      <c r="T57" s="143">
        <v>100</v>
      </c>
      <c r="U57" s="144">
        <v>1</v>
      </c>
      <c r="V57" s="299" t="s">
        <v>231</v>
      </c>
      <c r="W57" s="145"/>
    </row>
    <row r="58" spans="1:23" s="62" customFormat="1" ht="18" customHeight="1">
      <c r="A58" s="139">
        <v>82</v>
      </c>
      <c r="B58" s="140">
        <v>2</v>
      </c>
      <c r="C58" s="141" t="s">
        <v>34</v>
      </c>
      <c r="D58" s="142">
        <v>1</v>
      </c>
      <c r="E58" s="143">
        <v>37.5</v>
      </c>
      <c r="F58" s="142">
        <v>1</v>
      </c>
      <c r="G58" s="143">
        <v>15</v>
      </c>
      <c r="H58" s="142">
        <v>1</v>
      </c>
      <c r="I58" s="143">
        <v>17.5</v>
      </c>
      <c r="J58" s="143">
        <v>70</v>
      </c>
      <c r="K58" s="142">
        <v>1</v>
      </c>
      <c r="L58" s="143">
        <v>10</v>
      </c>
      <c r="M58" s="142">
        <v>3</v>
      </c>
      <c r="N58" s="143">
        <v>100</v>
      </c>
      <c r="O58" s="143">
        <v>10</v>
      </c>
      <c r="P58" s="142">
        <v>7</v>
      </c>
      <c r="Q58" s="143">
        <v>100</v>
      </c>
      <c r="R58" s="143">
        <v>10</v>
      </c>
      <c r="S58" s="143">
        <v>30</v>
      </c>
      <c r="T58" s="143">
        <v>100</v>
      </c>
      <c r="U58" s="144">
        <v>1</v>
      </c>
      <c r="V58" s="299" t="s">
        <v>231</v>
      </c>
      <c r="W58" s="145"/>
    </row>
    <row r="59" spans="1:23" s="62" customFormat="1" ht="18" customHeight="1">
      <c r="A59" s="139">
        <v>83</v>
      </c>
      <c r="B59" s="140">
        <v>2</v>
      </c>
      <c r="C59" s="141" t="s">
        <v>90</v>
      </c>
      <c r="D59" s="142">
        <v>1</v>
      </c>
      <c r="E59" s="143">
        <v>37.5</v>
      </c>
      <c r="F59" s="142">
        <v>1</v>
      </c>
      <c r="G59" s="143">
        <v>15</v>
      </c>
      <c r="H59" s="142">
        <v>1</v>
      </c>
      <c r="I59" s="143">
        <v>17.5</v>
      </c>
      <c r="J59" s="143">
        <v>70</v>
      </c>
      <c r="K59" s="142">
        <v>1</v>
      </c>
      <c r="L59" s="143">
        <v>10</v>
      </c>
      <c r="M59" s="142">
        <v>3</v>
      </c>
      <c r="N59" s="143">
        <v>100</v>
      </c>
      <c r="O59" s="143">
        <v>10</v>
      </c>
      <c r="P59" s="142">
        <v>7</v>
      </c>
      <c r="Q59" s="143">
        <v>100</v>
      </c>
      <c r="R59" s="143">
        <v>10</v>
      </c>
      <c r="S59" s="143">
        <v>30</v>
      </c>
      <c r="T59" s="143">
        <v>100</v>
      </c>
      <c r="U59" s="144">
        <v>1</v>
      </c>
      <c r="V59" s="299" t="s">
        <v>231</v>
      </c>
      <c r="W59" s="145"/>
    </row>
    <row r="60" spans="1:23" s="62" customFormat="1" ht="18" customHeight="1">
      <c r="A60" s="139">
        <v>85</v>
      </c>
      <c r="B60" s="140">
        <v>2</v>
      </c>
      <c r="C60" s="141" t="s">
        <v>73</v>
      </c>
      <c r="D60" s="142">
        <v>1</v>
      </c>
      <c r="E60" s="143">
        <v>37.5</v>
      </c>
      <c r="F60" s="142">
        <v>1</v>
      </c>
      <c r="G60" s="143">
        <v>15</v>
      </c>
      <c r="H60" s="142">
        <v>1</v>
      </c>
      <c r="I60" s="143">
        <v>17.5</v>
      </c>
      <c r="J60" s="143">
        <v>70</v>
      </c>
      <c r="K60" s="142">
        <v>1</v>
      </c>
      <c r="L60" s="143">
        <v>10</v>
      </c>
      <c r="M60" s="142">
        <v>3</v>
      </c>
      <c r="N60" s="143">
        <v>100</v>
      </c>
      <c r="O60" s="143">
        <v>10</v>
      </c>
      <c r="P60" s="142">
        <v>7</v>
      </c>
      <c r="Q60" s="143">
        <v>100</v>
      </c>
      <c r="R60" s="143">
        <v>10</v>
      </c>
      <c r="S60" s="143">
        <v>30</v>
      </c>
      <c r="T60" s="143">
        <v>100</v>
      </c>
      <c r="U60" s="144">
        <v>1</v>
      </c>
      <c r="V60" s="299" t="s">
        <v>231</v>
      </c>
      <c r="W60" s="145"/>
    </row>
    <row r="61" spans="1:23" s="62" customFormat="1" ht="18" customHeight="1">
      <c r="A61" s="139">
        <v>111</v>
      </c>
      <c r="B61" s="140">
        <v>6</v>
      </c>
      <c r="C61" s="141" t="s">
        <v>81</v>
      </c>
      <c r="D61" s="142">
        <v>1</v>
      </c>
      <c r="E61" s="143">
        <v>37.5</v>
      </c>
      <c r="F61" s="142">
        <v>1</v>
      </c>
      <c r="G61" s="143">
        <v>15</v>
      </c>
      <c r="H61" s="142">
        <v>1</v>
      </c>
      <c r="I61" s="143">
        <v>17.5</v>
      </c>
      <c r="J61" s="143">
        <v>70</v>
      </c>
      <c r="K61" s="142">
        <v>1</v>
      </c>
      <c r="L61" s="143">
        <v>10</v>
      </c>
      <c r="M61" s="142">
        <v>3</v>
      </c>
      <c r="N61" s="143">
        <v>100</v>
      </c>
      <c r="O61" s="143">
        <v>10</v>
      </c>
      <c r="P61" s="142">
        <v>7</v>
      </c>
      <c r="Q61" s="143">
        <v>100</v>
      </c>
      <c r="R61" s="143">
        <v>10</v>
      </c>
      <c r="S61" s="143">
        <v>30</v>
      </c>
      <c r="T61" s="143">
        <v>100</v>
      </c>
      <c r="U61" s="144">
        <v>1</v>
      </c>
      <c r="V61" s="299" t="s">
        <v>231</v>
      </c>
      <c r="W61" s="145"/>
    </row>
    <row r="62" spans="1:23" s="62" customFormat="1" ht="18" customHeight="1">
      <c r="A62" s="139">
        <v>103</v>
      </c>
      <c r="B62" s="140">
        <v>4</v>
      </c>
      <c r="C62" s="141" t="s">
        <v>75</v>
      </c>
      <c r="D62" s="142">
        <v>1</v>
      </c>
      <c r="E62" s="143">
        <v>37.5</v>
      </c>
      <c r="F62" s="142">
        <v>1</v>
      </c>
      <c r="G62" s="143">
        <v>15</v>
      </c>
      <c r="H62" s="142">
        <v>1</v>
      </c>
      <c r="I62" s="143">
        <v>17.5</v>
      </c>
      <c r="J62" s="143">
        <v>70</v>
      </c>
      <c r="K62" s="142">
        <v>1</v>
      </c>
      <c r="L62" s="143">
        <v>10</v>
      </c>
      <c r="M62" s="142">
        <v>3</v>
      </c>
      <c r="N62" s="143">
        <v>100</v>
      </c>
      <c r="O62" s="143">
        <v>10</v>
      </c>
      <c r="P62" s="142">
        <v>7</v>
      </c>
      <c r="Q62" s="143">
        <v>100</v>
      </c>
      <c r="R62" s="143">
        <v>10</v>
      </c>
      <c r="S62" s="143">
        <v>30</v>
      </c>
      <c r="T62" s="143">
        <v>100</v>
      </c>
      <c r="U62" s="144">
        <v>1</v>
      </c>
      <c r="V62" s="299" t="s">
        <v>231</v>
      </c>
      <c r="W62" s="145"/>
    </row>
    <row r="63" spans="1:23" s="62" customFormat="1" ht="18" customHeight="1">
      <c r="A63" s="115">
        <v>28</v>
      </c>
      <c r="B63" s="116">
        <v>2</v>
      </c>
      <c r="C63" s="117" t="s">
        <v>53</v>
      </c>
      <c r="D63" s="118">
        <v>1</v>
      </c>
      <c r="E63" s="119">
        <v>37.5</v>
      </c>
      <c r="F63" s="118">
        <v>1</v>
      </c>
      <c r="G63" s="119">
        <v>15</v>
      </c>
      <c r="H63" s="118">
        <v>1</v>
      </c>
      <c r="I63" s="119">
        <v>17.5</v>
      </c>
      <c r="J63" s="119">
        <v>70</v>
      </c>
      <c r="K63" s="118">
        <v>1</v>
      </c>
      <c r="L63" s="119">
        <v>10</v>
      </c>
      <c r="M63" s="118">
        <v>3</v>
      </c>
      <c r="N63" s="119">
        <v>100</v>
      </c>
      <c r="O63" s="119">
        <v>10</v>
      </c>
      <c r="P63" s="118">
        <v>6</v>
      </c>
      <c r="Q63" s="119">
        <v>85.714285714285708</v>
      </c>
      <c r="R63" s="119">
        <v>8.5714285714285712</v>
      </c>
      <c r="S63" s="119">
        <v>28.571428571428569</v>
      </c>
      <c r="T63" s="119">
        <v>98.571428571428569</v>
      </c>
      <c r="U63" s="120">
        <v>2</v>
      </c>
      <c r="V63" s="299" t="s">
        <v>231</v>
      </c>
      <c r="W63" s="121"/>
    </row>
    <row r="64" spans="1:23" s="62" customFormat="1" ht="18" customHeight="1">
      <c r="A64" s="115">
        <v>91</v>
      </c>
      <c r="B64" s="116">
        <v>3</v>
      </c>
      <c r="C64" s="117" t="s">
        <v>5</v>
      </c>
      <c r="D64" s="118">
        <v>1</v>
      </c>
      <c r="E64" s="119">
        <v>37.5</v>
      </c>
      <c r="F64" s="118">
        <v>1</v>
      </c>
      <c r="G64" s="119">
        <v>15</v>
      </c>
      <c r="H64" s="118">
        <v>1</v>
      </c>
      <c r="I64" s="119">
        <v>17.5</v>
      </c>
      <c r="J64" s="119">
        <v>70</v>
      </c>
      <c r="K64" s="118">
        <v>1</v>
      </c>
      <c r="L64" s="119">
        <v>10</v>
      </c>
      <c r="M64" s="118">
        <v>3</v>
      </c>
      <c r="N64" s="119">
        <v>100</v>
      </c>
      <c r="O64" s="119">
        <v>10</v>
      </c>
      <c r="P64" s="118">
        <v>6</v>
      </c>
      <c r="Q64" s="119">
        <v>85.714285714285708</v>
      </c>
      <c r="R64" s="119">
        <v>8.5714285714285712</v>
      </c>
      <c r="S64" s="119">
        <v>28.571428571428569</v>
      </c>
      <c r="T64" s="119">
        <v>98.571428571428569</v>
      </c>
      <c r="U64" s="120">
        <v>2</v>
      </c>
      <c r="V64" s="300" t="s">
        <v>232</v>
      </c>
      <c r="W64" s="121"/>
    </row>
    <row r="65" spans="1:23" s="62" customFormat="1" ht="18" customHeight="1">
      <c r="A65" s="115">
        <v>24</v>
      </c>
      <c r="B65" s="116">
        <v>2</v>
      </c>
      <c r="C65" s="117" t="s">
        <v>98</v>
      </c>
      <c r="D65" s="118">
        <v>1</v>
      </c>
      <c r="E65" s="119">
        <v>37.5</v>
      </c>
      <c r="F65" s="118">
        <v>1</v>
      </c>
      <c r="G65" s="119">
        <v>15</v>
      </c>
      <c r="H65" s="118">
        <v>1</v>
      </c>
      <c r="I65" s="119">
        <v>17.5</v>
      </c>
      <c r="J65" s="119">
        <v>70</v>
      </c>
      <c r="K65" s="118">
        <v>1</v>
      </c>
      <c r="L65" s="119">
        <v>10</v>
      </c>
      <c r="M65" s="118">
        <v>3</v>
      </c>
      <c r="N65" s="119">
        <v>100</v>
      </c>
      <c r="O65" s="119">
        <v>10</v>
      </c>
      <c r="P65" s="118">
        <v>5</v>
      </c>
      <c r="Q65" s="119">
        <v>71.428571428571431</v>
      </c>
      <c r="R65" s="119">
        <v>7.1428571428571432</v>
      </c>
      <c r="S65" s="119">
        <v>27.142857142857142</v>
      </c>
      <c r="T65" s="119">
        <v>97.142857142857139</v>
      </c>
      <c r="U65" s="120">
        <v>3</v>
      </c>
      <c r="V65" s="299" t="s">
        <v>231</v>
      </c>
      <c r="W65" s="121"/>
    </row>
    <row r="66" spans="1:23" s="62" customFormat="1" ht="18" customHeight="1">
      <c r="A66" s="115">
        <v>26</v>
      </c>
      <c r="B66" s="116">
        <v>2</v>
      </c>
      <c r="C66" s="117" t="s">
        <v>44</v>
      </c>
      <c r="D66" s="118">
        <v>1</v>
      </c>
      <c r="E66" s="119">
        <v>37.5</v>
      </c>
      <c r="F66" s="118">
        <v>1</v>
      </c>
      <c r="G66" s="119">
        <v>15</v>
      </c>
      <c r="H66" s="118">
        <v>1</v>
      </c>
      <c r="I66" s="119">
        <v>17.5</v>
      </c>
      <c r="J66" s="119">
        <v>70</v>
      </c>
      <c r="K66" s="118">
        <v>1</v>
      </c>
      <c r="L66" s="119">
        <v>10</v>
      </c>
      <c r="M66" s="118">
        <v>3</v>
      </c>
      <c r="N66" s="119">
        <v>100</v>
      </c>
      <c r="O66" s="119">
        <v>10</v>
      </c>
      <c r="P66" s="118">
        <v>5</v>
      </c>
      <c r="Q66" s="119">
        <v>71.428571428571431</v>
      </c>
      <c r="R66" s="119">
        <v>7.1428571428571432</v>
      </c>
      <c r="S66" s="119">
        <v>27.142857142857142</v>
      </c>
      <c r="T66" s="119">
        <v>97.142857142857139</v>
      </c>
      <c r="U66" s="120">
        <v>3</v>
      </c>
      <c r="V66" s="299" t="s">
        <v>231</v>
      </c>
      <c r="W66" s="121"/>
    </row>
    <row r="67" spans="1:23" s="62" customFormat="1" ht="18" customHeight="1">
      <c r="A67" s="115">
        <v>36</v>
      </c>
      <c r="B67" s="116">
        <v>2</v>
      </c>
      <c r="C67" s="117" t="s">
        <v>100</v>
      </c>
      <c r="D67" s="118">
        <v>1</v>
      </c>
      <c r="E67" s="119">
        <v>37.5</v>
      </c>
      <c r="F67" s="118">
        <v>1</v>
      </c>
      <c r="G67" s="119">
        <v>15</v>
      </c>
      <c r="H67" s="118">
        <v>1</v>
      </c>
      <c r="I67" s="119">
        <v>17.5</v>
      </c>
      <c r="J67" s="119">
        <v>70</v>
      </c>
      <c r="K67" s="118">
        <v>1</v>
      </c>
      <c r="L67" s="119">
        <v>10</v>
      </c>
      <c r="M67" s="118">
        <v>3</v>
      </c>
      <c r="N67" s="119">
        <v>100</v>
      </c>
      <c r="O67" s="119">
        <v>10</v>
      </c>
      <c r="P67" s="118">
        <v>5</v>
      </c>
      <c r="Q67" s="119">
        <v>71.428571428571431</v>
      </c>
      <c r="R67" s="119">
        <v>7.1428571428571432</v>
      </c>
      <c r="S67" s="119">
        <v>27.142857142857142</v>
      </c>
      <c r="T67" s="119">
        <v>97.142857142857139</v>
      </c>
      <c r="U67" s="120">
        <v>3</v>
      </c>
      <c r="V67" s="299" t="s">
        <v>231</v>
      </c>
      <c r="W67" s="121"/>
    </row>
    <row r="68" spans="1:23" s="62" customFormat="1" ht="18" customHeight="1">
      <c r="A68" s="115">
        <v>114</v>
      </c>
      <c r="B68" s="116">
        <v>7</v>
      </c>
      <c r="C68" s="117" t="s">
        <v>110</v>
      </c>
      <c r="D68" s="118">
        <v>1</v>
      </c>
      <c r="E68" s="119">
        <v>37.5</v>
      </c>
      <c r="F68" s="118">
        <v>1</v>
      </c>
      <c r="G68" s="119">
        <v>15</v>
      </c>
      <c r="H68" s="118">
        <v>1</v>
      </c>
      <c r="I68" s="119">
        <v>17.5</v>
      </c>
      <c r="J68" s="119">
        <v>70</v>
      </c>
      <c r="K68" s="118">
        <v>1</v>
      </c>
      <c r="L68" s="119">
        <v>10</v>
      </c>
      <c r="M68" s="118">
        <v>3</v>
      </c>
      <c r="N68" s="119">
        <v>100</v>
      </c>
      <c r="O68" s="119">
        <v>10</v>
      </c>
      <c r="P68" s="118">
        <v>5</v>
      </c>
      <c r="Q68" s="119">
        <v>71.428571428571431</v>
      </c>
      <c r="R68" s="119">
        <v>7.1428571428571432</v>
      </c>
      <c r="S68" s="119">
        <v>27.142857142857142</v>
      </c>
      <c r="T68" s="119">
        <v>97.142857142857139</v>
      </c>
      <c r="U68" s="120">
        <v>3</v>
      </c>
      <c r="V68" s="299" t="s">
        <v>231</v>
      </c>
      <c r="W68" s="121"/>
    </row>
    <row r="69" spans="1:23" s="62" customFormat="1" ht="18" customHeight="1">
      <c r="A69" s="115">
        <v>72</v>
      </c>
      <c r="B69" s="116">
        <v>2</v>
      </c>
      <c r="C69" s="117" t="s">
        <v>94</v>
      </c>
      <c r="D69" s="118">
        <v>1</v>
      </c>
      <c r="E69" s="119">
        <v>37.5</v>
      </c>
      <c r="F69" s="118">
        <v>1</v>
      </c>
      <c r="G69" s="119">
        <v>15</v>
      </c>
      <c r="H69" s="118">
        <v>1</v>
      </c>
      <c r="I69" s="119">
        <v>17.5</v>
      </c>
      <c r="J69" s="119">
        <v>70</v>
      </c>
      <c r="K69" s="118">
        <v>1</v>
      </c>
      <c r="L69" s="119">
        <v>10</v>
      </c>
      <c r="M69" s="118">
        <v>3</v>
      </c>
      <c r="N69" s="119">
        <v>100</v>
      </c>
      <c r="O69" s="119">
        <v>10</v>
      </c>
      <c r="P69" s="118">
        <v>5</v>
      </c>
      <c r="Q69" s="119">
        <v>71.428571428571431</v>
      </c>
      <c r="R69" s="119">
        <v>7.1428571428571432</v>
      </c>
      <c r="S69" s="119">
        <v>27.142857142857142</v>
      </c>
      <c r="T69" s="119">
        <v>97.142857142857139</v>
      </c>
      <c r="U69" s="120">
        <v>3</v>
      </c>
      <c r="V69" s="299" t="s">
        <v>231</v>
      </c>
      <c r="W69" s="121"/>
    </row>
    <row r="70" spans="1:23" s="62" customFormat="1" ht="18" customHeight="1">
      <c r="A70" s="115">
        <v>76</v>
      </c>
      <c r="B70" s="116">
        <v>2</v>
      </c>
      <c r="C70" s="117" t="s">
        <v>83</v>
      </c>
      <c r="D70" s="118">
        <v>1</v>
      </c>
      <c r="E70" s="119">
        <v>37.5</v>
      </c>
      <c r="F70" s="118">
        <v>1</v>
      </c>
      <c r="G70" s="119">
        <v>15</v>
      </c>
      <c r="H70" s="118">
        <v>1</v>
      </c>
      <c r="I70" s="119">
        <v>17.5</v>
      </c>
      <c r="J70" s="119">
        <v>70</v>
      </c>
      <c r="K70" s="118">
        <v>1</v>
      </c>
      <c r="L70" s="119">
        <v>10</v>
      </c>
      <c r="M70" s="118">
        <v>3</v>
      </c>
      <c r="N70" s="119">
        <v>100</v>
      </c>
      <c r="O70" s="119">
        <v>10</v>
      </c>
      <c r="P70" s="118">
        <v>5</v>
      </c>
      <c r="Q70" s="119">
        <v>71.428571428571431</v>
      </c>
      <c r="R70" s="119">
        <v>7.1428571428571432</v>
      </c>
      <c r="S70" s="119">
        <v>27.142857142857142</v>
      </c>
      <c r="T70" s="119">
        <v>97.142857142857139</v>
      </c>
      <c r="U70" s="120">
        <v>3</v>
      </c>
      <c r="V70" s="300" t="s">
        <v>232</v>
      </c>
      <c r="W70" s="121"/>
    </row>
    <row r="71" spans="1:23" s="62" customFormat="1" ht="18" customHeight="1">
      <c r="A71" s="115">
        <v>77</v>
      </c>
      <c r="B71" s="116">
        <v>2</v>
      </c>
      <c r="C71" s="117" t="s">
        <v>89</v>
      </c>
      <c r="D71" s="118">
        <v>1</v>
      </c>
      <c r="E71" s="119">
        <v>37.5</v>
      </c>
      <c r="F71" s="118">
        <v>1</v>
      </c>
      <c r="G71" s="119">
        <v>15</v>
      </c>
      <c r="H71" s="118">
        <v>1</v>
      </c>
      <c r="I71" s="119">
        <v>17.5</v>
      </c>
      <c r="J71" s="119">
        <v>70</v>
      </c>
      <c r="K71" s="118">
        <v>1</v>
      </c>
      <c r="L71" s="119">
        <v>10</v>
      </c>
      <c r="M71" s="118">
        <v>3</v>
      </c>
      <c r="N71" s="119">
        <v>100</v>
      </c>
      <c r="O71" s="119">
        <v>10</v>
      </c>
      <c r="P71" s="118">
        <v>5</v>
      </c>
      <c r="Q71" s="119">
        <v>71.428571428571431</v>
      </c>
      <c r="R71" s="119">
        <v>7.1428571428571432</v>
      </c>
      <c r="S71" s="119">
        <v>27.142857142857142</v>
      </c>
      <c r="T71" s="119">
        <v>97.142857142857139</v>
      </c>
      <c r="U71" s="120">
        <v>3</v>
      </c>
      <c r="V71" s="299" t="s">
        <v>231</v>
      </c>
      <c r="W71" s="121"/>
    </row>
    <row r="72" spans="1:23" s="62" customFormat="1" ht="18" customHeight="1">
      <c r="A72" s="115">
        <v>15</v>
      </c>
      <c r="B72" s="116">
        <v>1</v>
      </c>
      <c r="C72" s="117" t="s">
        <v>24</v>
      </c>
      <c r="D72" s="118">
        <v>1</v>
      </c>
      <c r="E72" s="119">
        <v>37.5</v>
      </c>
      <c r="F72" s="118">
        <v>1</v>
      </c>
      <c r="G72" s="119">
        <v>15</v>
      </c>
      <c r="H72" s="118">
        <v>1</v>
      </c>
      <c r="I72" s="119">
        <v>17.5</v>
      </c>
      <c r="J72" s="119">
        <v>70</v>
      </c>
      <c r="K72" s="118">
        <v>1</v>
      </c>
      <c r="L72" s="119">
        <v>10</v>
      </c>
      <c r="M72" s="118">
        <v>3</v>
      </c>
      <c r="N72" s="119">
        <v>100</v>
      </c>
      <c r="O72" s="119">
        <v>10</v>
      </c>
      <c r="P72" s="118">
        <v>5</v>
      </c>
      <c r="Q72" s="119">
        <v>71.428571428571431</v>
      </c>
      <c r="R72" s="119">
        <v>7.1428571428571432</v>
      </c>
      <c r="S72" s="119">
        <v>27.142857142857142</v>
      </c>
      <c r="T72" s="119">
        <v>97.142857142857139</v>
      </c>
      <c r="U72" s="120">
        <v>3</v>
      </c>
      <c r="V72" s="299" t="s">
        <v>231</v>
      </c>
      <c r="W72" s="121"/>
    </row>
    <row r="73" spans="1:23" s="62" customFormat="1" ht="18" customHeight="1">
      <c r="A73" s="115">
        <v>94</v>
      </c>
      <c r="B73" s="116">
        <v>3</v>
      </c>
      <c r="C73" s="117" t="s">
        <v>8</v>
      </c>
      <c r="D73" s="118">
        <v>1</v>
      </c>
      <c r="E73" s="119">
        <v>37.5</v>
      </c>
      <c r="F73" s="118">
        <v>1</v>
      </c>
      <c r="G73" s="119">
        <v>15</v>
      </c>
      <c r="H73" s="118">
        <v>1</v>
      </c>
      <c r="I73" s="119">
        <v>17.5</v>
      </c>
      <c r="J73" s="119">
        <v>70</v>
      </c>
      <c r="K73" s="118">
        <v>1</v>
      </c>
      <c r="L73" s="119">
        <v>10</v>
      </c>
      <c r="M73" s="118">
        <v>2</v>
      </c>
      <c r="N73" s="119">
        <v>66.666666666666657</v>
      </c>
      <c r="O73" s="119">
        <v>6.6666666666666652</v>
      </c>
      <c r="P73" s="118">
        <v>7</v>
      </c>
      <c r="Q73" s="119">
        <v>100</v>
      </c>
      <c r="R73" s="119">
        <v>10</v>
      </c>
      <c r="S73" s="119">
        <v>26.666666666666664</v>
      </c>
      <c r="T73" s="119">
        <v>96.666666666666657</v>
      </c>
      <c r="U73" s="120">
        <v>4</v>
      </c>
      <c r="V73" s="300" t="s">
        <v>232</v>
      </c>
      <c r="W73" s="121"/>
    </row>
    <row r="74" spans="1:23" s="62" customFormat="1" ht="18" customHeight="1">
      <c r="A74" s="115">
        <v>59</v>
      </c>
      <c r="B74" s="116">
        <v>2</v>
      </c>
      <c r="C74" s="117" t="s">
        <v>64</v>
      </c>
      <c r="D74" s="118">
        <v>1</v>
      </c>
      <c r="E74" s="119">
        <v>37.5</v>
      </c>
      <c r="F74" s="118">
        <v>1</v>
      </c>
      <c r="G74" s="119">
        <v>15</v>
      </c>
      <c r="H74" s="118">
        <v>1</v>
      </c>
      <c r="I74" s="119">
        <v>17.5</v>
      </c>
      <c r="J74" s="119">
        <v>70</v>
      </c>
      <c r="K74" s="118">
        <v>1</v>
      </c>
      <c r="L74" s="119">
        <v>10</v>
      </c>
      <c r="M74" s="118">
        <v>2</v>
      </c>
      <c r="N74" s="119">
        <v>66.666666666666657</v>
      </c>
      <c r="O74" s="119">
        <v>6.6666666666666652</v>
      </c>
      <c r="P74" s="118">
        <v>7</v>
      </c>
      <c r="Q74" s="119">
        <v>100</v>
      </c>
      <c r="R74" s="119">
        <v>10</v>
      </c>
      <c r="S74" s="119">
        <v>26.666666666666664</v>
      </c>
      <c r="T74" s="119">
        <v>96.666666666666657</v>
      </c>
      <c r="U74" s="120">
        <v>4</v>
      </c>
      <c r="V74" s="299" t="s">
        <v>231</v>
      </c>
      <c r="W74" s="121"/>
    </row>
    <row r="75" spans="1:23" s="62" customFormat="1" ht="18" customHeight="1">
      <c r="A75" s="115">
        <v>60</v>
      </c>
      <c r="B75" s="116">
        <v>2</v>
      </c>
      <c r="C75" s="117" t="s">
        <v>65</v>
      </c>
      <c r="D75" s="118">
        <v>1</v>
      </c>
      <c r="E75" s="119">
        <v>37.5</v>
      </c>
      <c r="F75" s="118">
        <v>1</v>
      </c>
      <c r="G75" s="119">
        <v>15</v>
      </c>
      <c r="H75" s="118">
        <v>1</v>
      </c>
      <c r="I75" s="119">
        <v>17.5</v>
      </c>
      <c r="J75" s="119">
        <v>70</v>
      </c>
      <c r="K75" s="118">
        <v>1</v>
      </c>
      <c r="L75" s="119">
        <v>10</v>
      </c>
      <c r="M75" s="118">
        <v>2</v>
      </c>
      <c r="N75" s="119">
        <v>66.666666666666657</v>
      </c>
      <c r="O75" s="119">
        <v>6.6666666666666652</v>
      </c>
      <c r="P75" s="118">
        <v>7</v>
      </c>
      <c r="Q75" s="119">
        <v>100</v>
      </c>
      <c r="R75" s="119">
        <v>10</v>
      </c>
      <c r="S75" s="119">
        <v>26.666666666666664</v>
      </c>
      <c r="T75" s="119">
        <v>96.666666666666657</v>
      </c>
      <c r="U75" s="120">
        <v>4</v>
      </c>
      <c r="V75" s="299" t="s">
        <v>231</v>
      </c>
      <c r="W75" s="121"/>
    </row>
    <row r="76" spans="1:23" s="62" customFormat="1" ht="18" customHeight="1">
      <c r="A76" s="115">
        <v>2</v>
      </c>
      <c r="B76" s="116">
        <v>1</v>
      </c>
      <c r="C76" s="117" t="s">
        <v>50</v>
      </c>
      <c r="D76" s="118">
        <v>1</v>
      </c>
      <c r="E76" s="119">
        <v>37.5</v>
      </c>
      <c r="F76" s="118">
        <v>1</v>
      </c>
      <c r="G76" s="119">
        <v>15</v>
      </c>
      <c r="H76" s="118">
        <v>1</v>
      </c>
      <c r="I76" s="119">
        <v>17.5</v>
      </c>
      <c r="J76" s="119">
        <v>70</v>
      </c>
      <c r="K76" s="118">
        <v>1</v>
      </c>
      <c r="L76" s="119">
        <v>10</v>
      </c>
      <c r="M76" s="118">
        <v>3</v>
      </c>
      <c r="N76" s="119">
        <v>100</v>
      </c>
      <c r="O76" s="119">
        <v>10</v>
      </c>
      <c r="P76" s="118">
        <v>4</v>
      </c>
      <c r="Q76" s="119">
        <v>57.142857142857139</v>
      </c>
      <c r="R76" s="119">
        <v>5.7142857142857135</v>
      </c>
      <c r="S76" s="119">
        <v>25.714285714285715</v>
      </c>
      <c r="T76" s="119">
        <v>95.714285714285722</v>
      </c>
      <c r="U76" s="120">
        <v>5</v>
      </c>
      <c r="V76" s="300" t="s">
        <v>232</v>
      </c>
      <c r="W76" s="121"/>
    </row>
    <row r="77" spans="1:23" s="62" customFormat="1" ht="18" customHeight="1">
      <c r="A77" s="115">
        <v>46</v>
      </c>
      <c r="B77" s="116">
        <v>2</v>
      </c>
      <c r="C77" s="117" t="s">
        <v>47</v>
      </c>
      <c r="D77" s="118">
        <v>1</v>
      </c>
      <c r="E77" s="119">
        <v>37.5</v>
      </c>
      <c r="F77" s="118">
        <v>1</v>
      </c>
      <c r="G77" s="119">
        <v>15</v>
      </c>
      <c r="H77" s="118">
        <v>1</v>
      </c>
      <c r="I77" s="119">
        <v>17.5</v>
      </c>
      <c r="J77" s="119">
        <v>70</v>
      </c>
      <c r="K77" s="118">
        <v>1</v>
      </c>
      <c r="L77" s="119">
        <v>10</v>
      </c>
      <c r="M77" s="118">
        <v>3</v>
      </c>
      <c r="N77" s="119">
        <v>100</v>
      </c>
      <c r="O77" s="119">
        <v>10</v>
      </c>
      <c r="P77" s="118">
        <v>4</v>
      </c>
      <c r="Q77" s="119">
        <v>57.142857142857139</v>
      </c>
      <c r="R77" s="119">
        <v>5.7142857142857135</v>
      </c>
      <c r="S77" s="119">
        <v>25.714285714285715</v>
      </c>
      <c r="T77" s="119">
        <v>95.714285714285722</v>
      </c>
      <c r="U77" s="120">
        <v>5</v>
      </c>
      <c r="V77" s="299" t="s">
        <v>231</v>
      </c>
      <c r="W77" s="121"/>
    </row>
    <row r="78" spans="1:23" s="62" customFormat="1" ht="18" customHeight="1">
      <c r="A78" s="115">
        <v>67</v>
      </c>
      <c r="B78" s="116">
        <v>2</v>
      </c>
      <c r="C78" s="117" t="s">
        <v>121</v>
      </c>
      <c r="D78" s="118">
        <v>1</v>
      </c>
      <c r="E78" s="119">
        <v>37.5</v>
      </c>
      <c r="F78" s="118">
        <v>1</v>
      </c>
      <c r="G78" s="119">
        <v>15</v>
      </c>
      <c r="H78" s="118">
        <v>1</v>
      </c>
      <c r="I78" s="119">
        <v>17.5</v>
      </c>
      <c r="J78" s="119">
        <v>70</v>
      </c>
      <c r="K78" s="118">
        <v>1</v>
      </c>
      <c r="L78" s="119">
        <v>10</v>
      </c>
      <c r="M78" s="118">
        <v>3</v>
      </c>
      <c r="N78" s="119">
        <v>100</v>
      </c>
      <c r="O78" s="119">
        <v>10</v>
      </c>
      <c r="P78" s="118">
        <v>4</v>
      </c>
      <c r="Q78" s="119">
        <v>57.142857142857139</v>
      </c>
      <c r="R78" s="119">
        <v>5.7142857142857135</v>
      </c>
      <c r="S78" s="119">
        <v>25.714285714285715</v>
      </c>
      <c r="T78" s="119">
        <v>95.714285714285722</v>
      </c>
      <c r="U78" s="120">
        <v>5</v>
      </c>
      <c r="V78" s="300" t="s">
        <v>232</v>
      </c>
      <c r="W78" s="121"/>
    </row>
    <row r="79" spans="1:23" s="62" customFormat="1" ht="18" customHeight="1">
      <c r="A79" s="115">
        <v>78</v>
      </c>
      <c r="B79" s="116">
        <v>2</v>
      </c>
      <c r="C79" s="117" t="s">
        <v>70</v>
      </c>
      <c r="D79" s="118">
        <v>1</v>
      </c>
      <c r="E79" s="119">
        <v>37.5</v>
      </c>
      <c r="F79" s="118">
        <v>1</v>
      </c>
      <c r="G79" s="119">
        <v>15</v>
      </c>
      <c r="H79" s="118">
        <v>1</v>
      </c>
      <c r="I79" s="119">
        <v>17.5</v>
      </c>
      <c r="J79" s="119">
        <v>70</v>
      </c>
      <c r="K79" s="118">
        <v>1</v>
      </c>
      <c r="L79" s="119">
        <v>10</v>
      </c>
      <c r="M79" s="118">
        <v>3</v>
      </c>
      <c r="N79" s="119">
        <v>100</v>
      </c>
      <c r="O79" s="119">
        <v>10</v>
      </c>
      <c r="P79" s="118">
        <v>4</v>
      </c>
      <c r="Q79" s="119">
        <v>57.142857142857139</v>
      </c>
      <c r="R79" s="119">
        <v>5.7142857142857135</v>
      </c>
      <c r="S79" s="119">
        <v>25.714285714285715</v>
      </c>
      <c r="T79" s="119">
        <v>95.714285714285722</v>
      </c>
      <c r="U79" s="120">
        <v>5</v>
      </c>
      <c r="V79" s="299" t="s">
        <v>231</v>
      </c>
      <c r="W79" s="121"/>
    </row>
    <row r="80" spans="1:23" s="62" customFormat="1" ht="18" customHeight="1">
      <c r="A80" s="115">
        <v>20</v>
      </c>
      <c r="B80" s="116">
        <v>1</v>
      </c>
      <c r="C80" s="117" t="s">
        <v>196</v>
      </c>
      <c r="D80" s="118">
        <v>1</v>
      </c>
      <c r="E80" s="119">
        <v>37.5</v>
      </c>
      <c r="F80" s="118">
        <v>1</v>
      </c>
      <c r="G80" s="119">
        <v>15</v>
      </c>
      <c r="H80" s="118">
        <v>1</v>
      </c>
      <c r="I80" s="119">
        <v>17.5</v>
      </c>
      <c r="J80" s="119">
        <v>70</v>
      </c>
      <c r="K80" s="118">
        <v>1</v>
      </c>
      <c r="L80" s="119">
        <v>10</v>
      </c>
      <c r="M80" s="118">
        <v>3</v>
      </c>
      <c r="N80" s="119">
        <v>100</v>
      </c>
      <c r="O80" s="119">
        <v>10</v>
      </c>
      <c r="P80" s="118">
        <v>4</v>
      </c>
      <c r="Q80" s="119">
        <v>57.142857142857139</v>
      </c>
      <c r="R80" s="119">
        <v>5.7142857142857135</v>
      </c>
      <c r="S80" s="119">
        <v>25.714285714285715</v>
      </c>
      <c r="T80" s="119">
        <v>95.714285714285722</v>
      </c>
      <c r="U80" s="120">
        <v>5</v>
      </c>
      <c r="V80" s="300" t="s">
        <v>232</v>
      </c>
      <c r="W80" s="121"/>
    </row>
    <row r="81" spans="1:23" s="62" customFormat="1" ht="18" customHeight="1">
      <c r="A81" s="115">
        <v>34</v>
      </c>
      <c r="B81" s="116">
        <v>2</v>
      </c>
      <c r="C81" s="117" t="s">
        <v>56</v>
      </c>
      <c r="D81" s="118">
        <v>1</v>
      </c>
      <c r="E81" s="119">
        <v>37.5</v>
      </c>
      <c r="F81" s="118">
        <v>1</v>
      </c>
      <c r="G81" s="119">
        <v>15</v>
      </c>
      <c r="H81" s="118">
        <v>1</v>
      </c>
      <c r="I81" s="119">
        <v>17.5</v>
      </c>
      <c r="J81" s="119">
        <v>70</v>
      </c>
      <c r="K81" s="118">
        <v>1</v>
      </c>
      <c r="L81" s="119">
        <v>10</v>
      </c>
      <c r="M81" s="118">
        <v>2</v>
      </c>
      <c r="N81" s="119">
        <v>66.666666666666657</v>
      </c>
      <c r="O81" s="119">
        <v>6.6666666666666652</v>
      </c>
      <c r="P81" s="118">
        <v>6</v>
      </c>
      <c r="Q81" s="119">
        <v>85.714285714285708</v>
      </c>
      <c r="R81" s="119">
        <v>8.5714285714285712</v>
      </c>
      <c r="S81" s="119">
        <v>25.238095238095234</v>
      </c>
      <c r="T81" s="119">
        <v>95.238095238095241</v>
      </c>
      <c r="U81" s="120">
        <v>6</v>
      </c>
      <c r="V81" s="299" t="s">
        <v>231</v>
      </c>
      <c r="W81" s="121"/>
    </row>
    <row r="82" spans="1:23" s="62" customFormat="1" ht="18" customHeight="1">
      <c r="A82" s="115">
        <v>96</v>
      </c>
      <c r="B82" s="116">
        <v>3</v>
      </c>
      <c r="C82" s="117" t="s">
        <v>10</v>
      </c>
      <c r="D82" s="118">
        <v>1</v>
      </c>
      <c r="E82" s="119">
        <v>37.5</v>
      </c>
      <c r="F82" s="118">
        <v>1</v>
      </c>
      <c r="G82" s="119">
        <v>15</v>
      </c>
      <c r="H82" s="118">
        <v>1</v>
      </c>
      <c r="I82" s="119">
        <v>17.5</v>
      </c>
      <c r="J82" s="119">
        <v>70</v>
      </c>
      <c r="K82" s="118">
        <v>1</v>
      </c>
      <c r="L82" s="119">
        <v>10</v>
      </c>
      <c r="M82" s="118">
        <v>2</v>
      </c>
      <c r="N82" s="119">
        <v>66.666666666666657</v>
      </c>
      <c r="O82" s="119">
        <v>6.6666666666666652</v>
      </c>
      <c r="P82" s="118">
        <v>6</v>
      </c>
      <c r="Q82" s="119">
        <v>85.714285714285708</v>
      </c>
      <c r="R82" s="119">
        <v>8.5714285714285712</v>
      </c>
      <c r="S82" s="119">
        <v>25.238095238095234</v>
      </c>
      <c r="T82" s="119">
        <v>95.238095238095241</v>
      </c>
      <c r="U82" s="120">
        <v>6</v>
      </c>
      <c r="V82" s="299" t="s">
        <v>231</v>
      </c>
      <c r="W82" s="121"/>
    </row>
    <row r="83" spans="1:23" s="62" customFormat="1" ht="18" customHeight="1">
      <c r="A83" s="115">
        <v>100</v>
      </c>
      <c r="B83" s="116">
        <v>3</v>
      </c>
      <c r="C83" s="117" t="s">
        <v>14</v>
      </c>
      <c r="D83" s="118">
        <v>1</v>
      </c>
      <c r="E83" s="119">
        <v>37.5</v>
      </c>
      <c r="F83" s="118">
        <v>1</v>
      </c>
      <c r="G83" s="119">
        <v>15</v>
      </c>
      <c r="H83" s="118">
        <v>1</v>
      </c>
      <c r="I83" s="119">
        <v>17.5</v>
      </c>
      <c r="J83" s="119">
        <v>70</v>
      </c>
      <c r="K83" s="118">
        <v>1</v>
      </c>
      <c r="L83" s="119">
        <v>10</v>
      </c>
      <c r="M83" s="118">
        <v>3</v>
      </c>
      <c r="N83" s="119">
        <v>100</v>
      </c>
      <c r="O83" s="119">
        <v>10</v>
      </c>
      <c r="P83" s="118">
        <v>3</v>
      </c>
      <c r="Q83" s="119">
        <v>42.857142857142854</v>
      </c>
      <c r="R83" s="119">
        <v>4.2857142857142856</v>
      </c>
      <c r="S83" s="119">
        <v>24.285714285714285</v>
      </c>
      <c r="T83" s="119">
        <v>94.285714285714278</v>
      </c>
      <c r="U83" s="120">
        <v>7</v>
      </c>
      <c r="V83" s="299" t="s">
        <v>231</v>
      </c>
      <c r="W83" s="121"/>
    </row>
    <row r="84" spans="1:23" s="62" customFormat="1" ht="18" customHeight="1">
      <c r="A84" s="115">
        <v>101</v>
      </c>
      <c r="B84" s="116">
        <v>3</v>
      </c>
      <c r="C84" s="117" t="s">
        <v>15</v>
      </c>
      <c r="D84" s="118">
        <v>1</v>
      </c>
      <c r="E84" s="119">
        <v>37.5</v>
      </c>
      <c r="F84" s="118">
        <v>1</v>
      </c>
      <c r="G84" s="119">
        <v>15</v>
      </c>
      <c r="H84" s="118">
        <v>1</v>
      </c>
      <c r="I84" s="119">
        <v>17.5</v>
      </c>
      <c r="J84" s="119">
        <v>70</v>
      </c>
      <c r="K84" s="118">
        <v>1</v>
      </c>
      <c r="L84" s="119">
        <v>10</v>
      </c>
      <c r="M84" s="118">
        <v>2</v>
      </c>
      <c r="N84" s="119">
        <v>66.666666666666657</v>
      </c>
      <c r="O84" s="119">
        <v>6.6666666666666652</v>
      </c>
      <c r="P84" s="118">
        <v>5</v>
      </c>
      <c r="Q84" s="119">
        <v>71.428571428571431</v>
      </c>
      <c r="R84" s="119">
        <v>7.1428571428571432</v>
      </c>
      <c r="S84" s="119">
        <v>23.809523809523807</v>
      </c>
      <c r="T84" s="119">
        <v>93.80952380952381</v>
      </c>
      <c r="U84" s="120">
        <v>8</v>
      </c>
      <c r="V84" s="300" t="s">
        <v>232</v>
      </c>
      <c r="W84" s="121"/>
    </row>
    <row r="85" spans="1:23" s="62" customFormat="1" ht="18" customHeight="1">
      <c r="A85" s="115">
        <v>27</v>
      </c>
      <c r="B85" s="116">
        <v>2</v>
      </c>
      <c r="C85" s="117" t="s">
        <v>85</v>
      </c>
      <c r="D85" s="118">
        <v>1</v>
      </c>
      <c r="E85" s="119">
        <v>37.5</v>
      </c>
      <c r="F85" s="118">
        <v>1</v>
      </c>
      <c r="G85" s="119">
        <v>15</v>
      </c>
      <c r="H85" s="118">
        <v>1</v>
      </c>
      <c r="I85" s="119">
        <v>17.5</v>
      </c>
      <c r="J85" s="119">
        <v>70</v>
      </c>
      <c r="K85" s="118">
        <v>1</v>
      </c>
      <c r="L85" s="119">
        <v>10</v>
      </c>
      <c r="M85" s="118">
        <v>2</v>
      </c>
      <c r="N85" s="119">
        <v>66.666666666666657</v>
      </c>
      <c r="O85" s="119">
        <v>6.6666666666666652</v>
      </c>
      <c r="P85" s="118">
        <v>4</v>
      </c>
      <c r="Q85" s="119">
        <v>57.142857142857139</v>
      </c>
      <c r="R85" s="119">
        <v>5.7142857142857135</v>
      </c>
      <c r="S85" s="119">
        <v>22.38095238095238</v>
      </c>
      <c r="T85" s="119">
        <v>92.38095238095238</v>
      </c>
      <c r="U85" s="120">
        <v>9</v>
      </c>
      <c r="V85" s="300" t="s">
        <v>232</v>
      </c>
      <c r="W85" s="121"/>
    </row>
    <row r="86" spans="1:23" s="62" customFormat="1" ht="18" customHeight="1">
      <c r="A86" s="115">
        <v>45</v>
      </c>
      <c r="B86" s="116">
        <v>2</v>
      </c>
      <c r="C86" s="117" t="s">
        <v>38</v>
      </c>
      <c r="D86" s="118">
        <v>1</v>
      </c>
      <c r="E86" s="119">
        <v>37.5</v>
      </c>
      <c r="F86" s="118">
        <v>1</v>
      </c>
      <c r="G86" s="119">
        <v>15</v>
      </c>
      <c r="H86" s="118">
        <v>1</v>
      </c>
      <c r="I86" s="119">
        <v>17.5</v>
      </c>
      <c r="J86" s="119">
        <v>70</v>
      </c>
      <c r="K86" s="118">
        <v>1</v>
      </c>
      <c r="L86" s="119">
        <v>10</v>
      </c>
      <c r="M86" s="118">
        <v>2</v>
      </c>
      <c r="N86" s="119">
        <v>66.666666666666657</v>
      </c>
      <c r="O86" s="119">
        <v>6.6666666666666652</v>
      </c>
      <c r="P86" s="118">
        <v>4</v>
      </c>
      <c r="Q86" s="119">
        <v>57.142857142857139</v>
      </c>
      <c r="R86" s="119">
        <v>5.7142857142857135</v>
      </c>
      <c r="S86" s="119">
        <v>22.38095238095238</v>
      </c>
      <c r="T86" s="119">
        <v>92.38095238095238</v>
      </c>
      <c r="U86" s="120">
        <v>9</v>
      </c>
      <c r="V86" s="299" t="s">
        <v>231</v>
      </c>
      <c r="W86" s="121"/>
    </row>
    <row r="87" spans="1:23" s="62" customFormat="1" ht="18" customHeight="1">
      <c r="A87" s="115">
        <v>9</v>
      </c>
      <c r="B87" s="116">
        <v>1</v>
      </c>
      <c r="C87" s="117" t="s">
        <v>45</v>
      </c>
      <c r="D87" s="118">
        <v>1</v>
      </c>
      <c r="E87" s="119">
        <v>37.5</v>
      </c>
      <c r="F87" s="118">
        <v>1</v>
      </c>
      <c r="G87" s="119">
        <v>15</v>
      </c>
      <c r="H87" s="118">
        <v>1</v>
      </c>
      <c r="I87" s="119">
        <v>17.5</v>
      </c>
      <c r="J87" s="119">
        <v>70</v>
      </c>
      <c r="K87" s="118">
        <v>1</v>
      </c>
      <c r="L87" s="119">
        <v>10</v>
      </c>
      <c r="M87" s="118">
        <v>1</v>
      </c>
      <c r="N87" s="119">
        <v>33.333333333333329</v>
      </c>
      <c r="O87" s="119">
        <v>3.3333333333333326</v>
      </c>
      <c r="P87" s="118">
        <v>6</v>
      </c>
      <c r="Q87" s="119">
        <v>85.714285714285708</v>
      </c>
      <c r="R87" s="119">
        <v>8.5714285714285712</v>
      </c>
      <c r="S87" s="119">
        <v>21.904761904761905</v>
      </c>
      <c r="T87" s="119">
        <v>91.904761904761898</v>
      </c>
      <c r="U87" s="120">
        <v>10</v>
      </c>
      <c r="V87" s="299" t="s">
        <v>231</v>
      </c>
      <c r="W87" s="121"/>
    </row>
    <row r="88" spans="1:23" s="62" customFormat="1" ht="18" customHeight="1">
      <c r="A88" s="115">
        <v>115</v>
      </c>
      <c r="B88" s="116">
        <v>7</v>
      </c>
      <c r="C88" s="117" t="s">
        <v>107</v>
      </c>
      <c r="D88" s="118">
        <v>1</v>
      </c>
      <c r="E88" s="119">
        <v>37.5</v>
      </c>
      <c r="F88" s="118">
        <v>1</v>
      </c>
      <c r="G88" s="119">
        <v>15</v>
      </c>
      <c r="H88" s="118">
        <v>1</v>
      </c>
      <c r="I88" s="119">
        <v>17.5</v>
      </c>
      <c r="J88" s="119">
        <v>70</v>
      </c>
      <c r="K88" s="118">
        <v>1</v>
      </c>
      <c r="L88" s="119">
        <v>10</v>
      </c>
      <c r="M88" s="118">
        <v>2</v>
      </c>
      <c r="N88" s="119">
        <v>66.666666666666657</v>
      </c>
      <c r="O88" s="119">
        <v>6.6666666666666652</v>
      </c>
      <c r="P88" s="118">
        <v>2</v>
      </c>
      <c r="Q88" s="119">
        <v>28.571428571428569</v>
      </c>
      <c r="R88" s="119">
        <v>2.8571428571428568</v>
      </c>
      <c r="S88" s="119">
        <v>19.523809523809522</v>
      </c>
      <c r="T88" s="119">
        <v>89.523809523809518</v>
      </c>
      <c r="U88" s="120">
        <v>11</v>
      </c>
      <c r="V88" s="299" t="s">
        <v>231</v>
      </c>
      <c r="W88" s="121"/>
    </row>
    <row r="89" spans="1:23" s="62" customFormat="1" ht="18" customHeight="1">
      <c r="A89" s="115">
        <v>8</v>
      </c>
      <c r="B89" s="116">
        <v>1</v>
      </c>
      <c r="C89" s="117" t="s">
        <v>19</v>
      </c>
      <c r="D89" s="118">
        <v>1</v>
      </c>
      <c r="E89" s="119">
        <v>37.5</v>
      </c>
      <c r="F89" s="118">
        <v>1</v>
      </c>
      <c r="G89" s="119">
        <v>15</v>
      </c>
      <c r="H89" s="118">
        <v>1</v>
      </c>
      <c r="I89" s="119">
        <v>17.5</v>
      </c>
      <c r="J89" s="119">
        <v>70</v>
      </c>
      <c r="K89" s="118">
        <v>1</v>
      </c>
      <c r="L89" s="119">
        <v>10</v>
      </c>
      <c r="M89" s="118">
        <v>2</v>
      </c>
      <c r="N89" s="119">
        <v>66.666666666666657</v>
      </c>
      <c r="O89" s="119">
        <v>6.6666666666666652</v>
      </c>
      <c r="P89" s="118">
        <v>2</v>
      </c>
      <c r="Q89" s="119">
        <v>28.571428571428569</v>
      </c>
      <c r="R89" s="119">
        <v>2.8571428571428568</v>
      </c>
      <c r="S89" s="119">
        <v>19.523809523809522</v>
      </c>
      <c r="T89" s="119">
        <v>89.523809523809518</v>
      </c>
      <c r="U89" s="120">
        <v>11</v>
      </c>
      <c r="V89" s="300" t="s">
        <v>232</v>
      </c>
      <c r="W89" s="121"/>
    </row>
    <row r="90" spans="1:23" s="62" customFormat="1" ht="18" customHeight="1">
      <c r="A90" s="115">
        <v>56</v>
      </c>
      <c r="B90" s="116">
        <v>2</v>
      </c>
      <c r="C90" s="117" t="s">
        <v>62</v>
      </c>
      <c r="D90" s="118">
        <v>1</v>
      </c>
      <c r="E90" s="119">
        <v>37.5</v>
      </c>
      <c r="F90" s="118">
        <v>1</v>
      </c>
      <c r="G90" s="119">
        <v>15</v>
      </c>
      <c r="H90" s="118">
        <v>1</v>
      </c>
      <c r="I90" s="119">
        <v>17.5</v>
      </c>
      <c r="J90" s="119">
        <v>70</v>
      </c>
      <c r="K90" s="118">
        <v>1</v>
      </c>
      <c r="L90" s="119">
        <v>10</v>
      </c>
      <c r="M90" s="118">
        <v>1</v>
      </c>
      <c r="N90" s="119">
        <v>33.333333333333329</v>
      </c>
      <c r="O90" s="119">
        <v>3.3333333333333326</v>
      </c>
      <c r="P90" s="118">
        <v>3</v>
      </c>
      <c r="Q90" s="119">
        <v>42.857142857142854</v>
      </c>
      <c r="R90" s="119">
        <v>4.2857142857142856</v>
      </c>
      <c r="S90" s="119">
        <v>17.619047619047617</v>
      </c>
      <c r="T90" s="119">
        <v>87.61904761904762</v>
      </c>
      <c r="U90" s="120">
        <v>12</v>
      </c>
      <c r="V90" s="299" t="s">
        <v>231</v>
      </c>
      <c r="W90" s="121"/>
    </row>
    <row r="91" spans="1:23" s="62" customFormat="1" ht="18" customHeight="1">
      <c r="A91" s="115">
        <v>95</v>
      </c>
      <c r="B91" s="116">
        <v>3</v>
      </c>
      <c r="C91" s="117" t="s">
        <v>9</v>
      </c>
      <c r="D91" s="118">
        <v>1</v>
      </c>
      <c r="E91" s="119">
        <v>37.5</v>
      </c>
      <c r="F91" s="118">
        <v>1</v>
      </c>
      <c r="G91" s="119">
        <v>15</v>
      </c>
      <c r="H91" s="118">
        <v>1</v>
      </c>
      <c r="I91" s="119">
        <v>17.5</v>
      </c>
      <c r="J91" s="119">
        <v>70</v>
      </c>
      <c r="K91" s="118">
        <v>1</v>
      </c>
      <c r="L91" s="119">
        <v>10</v>
      </c>
      <c r="M91" s="118">
        <v>1</v>
      </c>
      <c r="N91" s="119">
        <v>33.333333333333329</v>
      </c>
      <c r="O91" s="119">
        <v>3.3333333333333326</v>
      </c>
      <c r="P91" s="118">
        <v>1</v>
      </c>
      <c r="Q91" s="119">
        <v>14.285714285714285</v>
      </c>
      <c r="R91" s="119">
        <v>1.4285714285714284</v>
      </c>
      <c r="S91" s="119">
        <v>14.761904761904761</v>
      </c>
      <c r="T91" s="119">
        <v>84.761904761904759</v>
      </c>
      <c r="U91" s="120">
        <v>13</v>
      </c>
      <c r="V91" s="300" t="s">
        <v>232</v>
      </c>
      <c r="W91" s="121"/>
    </row>
    <row r="92" spans="1:23" s="62" customFormat="1" ht="18" customHeight="1">
      <c r="A92" s="115">
        <v>112</v>
      </c>
      <c r="B92" s="116">
        <v>6</v>
      </c>
      <c r="C92" s="117" t="s">
        <v>35</v>
      </c>
      <c r="D92" s="118">
        <v>1</v>
      </c>
      <c r="E92" s="119">
        <v>37.5</v>
      </c>
      <c r="F92" s="118">
        <v>1</v>
      </c>
      <c r="G92" s="119">
        <v>15</v>
      </c>
      <c r="H92" s="118">
        <v>0</v>
      </c>
      <c r="I92" s="119">
        <v>0</v>
      </c>
      <c r="J92" s="119">
        <v>52.5</v>
      </c>
      <c r="K92" s="118">
        <v>1</v>
      </c>
      <c r="L92" s="119">
        <v>10</v>
      </c>
      <c r="M92" s="118">
        <v>2</v>
      </c>
      <c r="N92" s="119">
        <v>66.666666666666657</v>
      </c>
      <c r="O92" s="119">
        <v>6.6666666666666652</v>
      </c>
      <c r="P92" s="118">
        <v>5</v>
      </c>
      <c r="Q92" s="119">
        <v>71.428571428571431</v>
      </c>
      <c r="R92" s="119">
        <v>7.1428571428571432</v>
      </c>
      <c r="S92" s="119">
        <v>23.809523809523807</v>
      </c>
      <c r="T92" s="119">
        <v>76.30952380952381</v>
      </c>
      <c r="U92" s="120">
        <v>15</v>
      </c>
      <c r="V92" s="300" t="s">
        <v>232</v>
      </c>
      <c r="W92" s="121"/>
    </row>
    <row r="93" spans="1:23" s="62" customFormat="1" ht="18" customHeight="1">
      <c r="A93" s="115">
        <v>3</v>
      </c>
      <c r="B93" s="116">
        <v>1</v>
      </c>
      <c r="C93" s="117" t="s">
        <v>51</v>
      </c>
      <c r="D93" s="118">
        <v>1</v>
      </c>
      <c r="E93" s="119">
        <v>37.5</v>
      </c>
      <c r="F93" s="118">
        <v>1</v>
      </c>
      <c r="G93" s="119">
        <v>15</v>
      </c>
      <c r="H93" s="118">
        <v>0</v>
      </c>
      <c r="I93" s="119">
        <v>0</v>
      </c>
      <c r="J93" s="119">
        <v>52.5</v>
      </c>
      <c r="K93" s="118">
        <v>1</v>
      </c>
      <c r="L93" s="119">
        <v>10</v>
      </c>
      <c r="M93" s="118">
        <v>2</v>
      </c>
      <c r="N93" s="119">
        <v>66.666666666666657</v>
      </c>
      <c r="O93" s="119">
        <v>6.6666666666666652</v>
      </c>
      <c r="P93" s="118">
        <v>3</v>
      </c>
      <c r="Q93" s="119">
        <v>42.857142857142854</v>
      </c>
      <c r="R93" s="119">
        <v>4.2857142857142856</v>
      </c>
      <c r="S93" s="119">
        <v>20.952380952380949</v>
      </c>
      <c r="T93" s="119">
        <v>73.452380952380949</v>
      </c>
      <c r="U93" s="120">
        <v>16</v>
      </c>
      <c r="V93" s="299" t="s">
        <v>231</v>
      </c>
      <c r="W93" s="121"/>
    </row>
    <row r="94" spans="1:23" s="62" customFormat="1" ht="18" customHeight="1">
      <c r="A94" s="115">
        <v>40</v>
      </c>
      <c r="B94" s="116">
        <v>2</v>
      </c>
      <c r="C94" s="117" t="s">
        <v>16</v>
      </c>
      <c r="D94" s="118">
        <v>1</v>
      </c>
      <c r="E94" s="119">
        <v>37.5</v>
      </c>
      <c r="F94" s="118">
        <v>1</v>
      </c>
      <c r="G94" s="119">
        <v>15</v>
      </c>
      <c r="H94" s="118">
        <v>0</v>
      </c>
      <c r="I94" s="119">
        <v>0</v>
      </c>
      <c r="J94" s="119">
        <v>52.5</v>
      </c>
      <c r="K94" s="118">
        <v>1</v>
      </c>
      <c r="L94" s="119">
        <v>10</v>
      </c>
      <c r="M94" s="118">
        <v>1</v>
      </c>
      <c r="N94" s="119">
        <v>33.333333333333329</v>
      </c>
      <c r="O94" s="119">
        <v>3.3333333333333326</v>
      </c>
      <c r="P94" s="118">
        <v>4</v>
      </c>
      <c r="Q94" s="119">
        <v>57.142857142857139</v>
      </c>
      <c r="R94" s="119">
        <v>5.7142857142857135</v>
      </c>
      <c r="S94" s="119">
        <v>19.047619047619044</v>
      </c>
      <c r="T94" s="119">
        <v>71.547619047619037</v>
      </c>
      <c r="U94" s="120">
        <v>17</v>
      </c>
      <c r="V94" s="299" t="s">
        <v>231</v>
      </c>
      <c r="W94" s="121"/>
    </row>
    <row r="95" spans="1:23" s="62" customFormat="1" ht="18" customHeight="1">
      <c r="A95" s="115">
        <v>92</v>
      </c>
      <c r="B95" s="116">
        <v>3</v>
      </c>
      <c r="C95" s="117" t="s">
        <v>6</v>
      </c>
      <c r="D95" s="118">
        <v>1</v>
      </c>
      <c r="E95" s="119">
        <v>37.5</v>
      </c>
      <c r="F95" s="118">
        <v>1</v>
      </c>
      <c r="G95" s="119">
        <v>15</v>
      </c>
      <c r="H95" s="118">
        <v>0</v>
      </c>
      <c r="I95" s="119">
        <v>0</v>
      </c>
      <c r="J95" s="119">
        <v>52.5</v>
      </c>
      <c r="K95" s="118">
        <v>1</v>
      </c>
      <c r="L95" s="119">
        <v>10</v>
      </c>
      <c r="M95" s="118">
        <v>1</v>
      </c>
      <c r="N95" s="119">
        <v>33.333333333333329</v>
      </c>
      <c r="O95" s="119">
        <v>3.3333333333333326</v>
      </c>
      <c r="P95" s="118">
        <v>3</v>
      </c>
      <c r="Q95" s="119">
        <v>42.857142857142854</v>
      </c>
      <c r="R95" s="119">
        <v>4.2857142857142856</v>
      </c>
      <c r="S95" s="119">
        <v>17.619047619047617</v>
      </c>
      <c r="T95" s="119">
        <v>70.11904761904762</v>
      </c>
      <c r="U95" s="120">
        <v>18</v>
      </c>
      <c r="V95" s="300" t="s">
        <v>232</v>
      </c>
      <c r="W95" s="121"/>
    </row>
    <row r="96" spans="1:23" s="62" customFormat="1" ht="18" customHeight="1">
      <c r="A96" s="115">
        <v>81</v>
      </c>
      <c r="B96" s="116">
        <v>2</v>
      </c>
      <c r="C96" s="117" t="s">
        <v>33</v>
      </c>
      <c r="D96" s="118">
        <v>1</v>
      </c>
      <c r="E96" s="119">
        <v>37.5</v>
      </c>
      <c r="F96" s="118">
        <v>1</v>
      </c>
      <c r="G96" s="119">
        <v>15</v>
      </c>
      <c r="H96" s="118">
        <v>0</v>
      </c>
      <c r="I96" s="119">
        <v>0</v>
      </c>
      <c r="J96" s="119">
        <v>52.5</v>
      </c>
      <c r="K96" s="118">
        <v>1</v>
      </c>
      <c r="L96" s="119">
        <v>10</v>
      </c>
      <c r="M96" s="118">
        <v>0</v>
      </c>
      <c r="N96" s="119">
        <v>0</v>
      </c>
      <c r="O96" s="119">
        <v>0</v>
      </c>
      <c r="P96" s="118">
        <v>3</v>
      </c>
      <c r="Q96" s="119">
        <v>42.857142857142854</v>
      </c>
      <c r="R96" s="119">
        <v>4.2857142857142856</v>
      </c>
      <c r="S96" s="119">
        <v>14.285714285714285</v>
      </c>
      <c r="T96" s="119">
        <v>66.785714285714278</v>
      </c>
      <c r="U96" s="120">
        <v>19</v>
      </c>
      <c r="V96" s="299" t="s">
        <v>231</v>
      </c>
      <c r="W96" s="121"/>
    </row>
    <row r="97" spans="1:23" s="62" customFormat="1" ht="18" customHeight="1">
      <c r="A97" s="115">
        <v>84</v>
      </c>
      <c r="B97" s="116">
        <v>2</v>
      </c>
      <c r="C97" s="117" t="s">
        <v>36</v>
      </c>
      <c r="D97" s="118">
        <v>1</v>
      </c>
      <c r="E97" s="119">
        <v>37.5</v>
      </c>
      <c r="F97" s="118">
        <v>1</v>
      </c>
      <c r="G97" s="119">
        <v>15</v>
      </c>
      <c r="H97" s="118">
        <v>0</v>
      </c>
      <c r="I97" s="119">
        <v>0</v>
      </c>
      <c r="J97" s="119">
        <v>52.5</v>
      </c>
      <c r="K97" s="118">
        <v>1</v>
      </c>
      <c r="L97" s="119">
        <v>10</v>
      </c>
      <c r="M97" s="118">
        <v>0</v>
      </c>
      <c r="N97" s="119">
        <v>0</v>
      </c>
      <c r="O97" s="119">
        <v>0</v>
      </c>
      <c r="P97" s="118">
        <v>2</v>
      </c>
      <c r="Q97" s="119">
        <v>28.571428571428569</v>
      </c>
      <c r="R97" s="119">
        <v>2.8571428571428568</v>
      </c>
      <c r="S97" s="119">
        <v>12.857142857142858</v>
      </c>
      <c r="T97" s="119">
        <v>65.357142857142861</v>
      </c>
      <c r="U97" s="120">
        <v>20</v>
      </c>
      <c r="V97" s="299" t="s">
        <v>231</v>
      </c>
      <c r="W97" s="121"/>
    </row>
    <row r="98" spans="1:23" s="62" customFormat="1" ht="18" customHeight="1">
      <c r="A98" s="115">
        <v>58</v>
      </c>
      <c r="B98" s="116">
        <v>2</v>
      </c>
      <c r="C98" s="117" t="s">
        <v>82</v>
      </c>
      <c r="D98" s="118">
        <v>1</v>
      </c>
      <c r="E98" s="119">
        <v>37.5</v>
      </c>
      <c r="F98" s="118">
        <v>1</v>
      </c>
      <c r="G98" s="119">
        <v>15</v>
      </c>
      <c r="H98" s="118">
        <v>0</v>
      </c>
      <c r="I98" s="119">
        <v>0</v>
      </c>
      <c r="J98" s="119">
        <v>52.5</v>
      </c>
      <c r="K98" s="118">
        <v>0</v>
      </c>
      <c r="L98" s="119">
        <v>0</v>
      </c>
      <c r="M98" s="118">
        <v>0</v>
      </c>
      <c r="N98" s="119">
        <v>0</v>
      </c>
      <c r="O98" s="119">
        <v>0</v>
      </c>
      <c r="P98" s="118">
        <v>1</v>
      </c>
      <c r="Q98" s="119">
        <v>14.285714285714285</v>
      </c>
      <c r="R98" s="119">
        <v>1.4285714285714284</v>
      </c>
      <c r="S98" s="119">
        <v>1.4285714285714284</v>
      </c>
      <c r="T98" s="119">
        <v>53.928571428571431</v>
      </c>
      <c r="U98" s="120">
        <v>21</v>
      </c>
      <c r="V98" s="299" t="s">
        <v>231</v>
      </c>
      <c r="W98" s="121"/>
    </row>
    <row r="99" spans="1:23" s="62" customFormat="1" ht="18" customHeight="1">
      <c r="A99" s="309">
        <v>107</v>
      </c>
      <c r="B99" s="310">
        <v>6</v>
      </c>
      <c r="C99" s="311" t="s">
        <v>175</v>
      </c>
      <c r="D99" s="312">
        <v>0</v>
      </c>
      <c r="E99" s="313">
        <v>0</v>
      </c>
      <c r="F99" s="312">
        <v>0</v>
      </c>
      <c r="G99" s="313">
        <v>0</v>
      </c>
      <c r="H99" s="312">
        <v>1</v>
      </c>
      <c r="I99" s="313">
        <v>17.5</v>
      </c>
      <c r="J99" s="313">
        <v>17.5</v>
      </c>
      <c r="K99" s="312">
        <v>1</v>
      </c>
      <c r="L99" s="313">
        <v>10</v>
      </c>
      <c r="M99" s="312">
        <v>3</v>
      </c>
      <c r="N99" s="313">
        <v>100</v>
      </c>
      <c r="O99" s="313">
        <v>10</v>
      </c>
      <c r="P99" s="312">
        <v>7</v>
      </c>
      <c r="Q99" s="313">
        <v>100</v>
      </c>
      <c r="R99" s="313">
        <v>10</v>
      </c>
      <c r="S99" s="313">
        <v>30</v>
      </c>
      <c r="T99" s="313">
        <v>47.5</v>
      </c>
      <c r="U99" s="314">
        <v>22</v>
      </c>
      <c r="V99" s="315" t="s">
        <v>243</v>
      </c>
      <c r="W99" s="316"/>
    </row>
    <row r="100" spans="1:23" s="62" customFormat="1" ht="18" customHeight="1">
      <c r="A100" s="115">
        <v>65</v>
      </c>
      <c r="B100" s="116">
        <v>2</v>
      </c>
      <c r="C100" s="117" t="s">
        <v>105</v>
      </c>
      <c r="D100" s="118">
        <v>0</v>
      </c>
      <c r="E100" s="119">
        <v>0</v>
      </c>
      <c r="F100" s="118">
        <v>0</v>
      </c>
      <c r="G100" s="119">
        <v>0</v>
      </c>
      <c r="H100" s="118">
        <v>1</v>
      </c>
      <c r="I100" s="119">
        <v>17.5</v>
      </c>
      <c r="J100" s="119">
        <v>17.5</v>
      </c>
      <c r="K100" s="118">
        <v>1</v>
      </c>
      <c r="L100" s="119">
        <v>10</v>
      </c>
      <c r="M100" s="118">
        <v>3</v>
      </c>
      <c r="N100" s="119">
        <v>100</v>
      </c>
      <c r="O100" s="119">
        <v>10</v>
      </c>
      <c r="P100" s="118">
        <v>7</v>
      </c>
      <c r="Q100" s="119">
        <v>100</v>
      </c>
      <c r="R100" s="119">
        <v>10</v>
      </c>
      <c r="S100" s="119">
        <v>30</v>
      </c>
      <c r="T100" s="119">
        <v>47.5</v>
      </c>
      <c r="U100" s="120">
        <v>22</v>
      </c>
      <c r="V100" s="300" t="s">
        <v>232</v>
      </c>
      <c r="W100" s="121"/>
    </row>
    <row r="101" spans="1:23" s="62" customFormat="1" ht="18" customHeight="1">
      <c r="A101" s="115">
        <v>117</v>
      </c>
      <c r="B101" s="116">
        <v>7</v>
      </c>
      <c r="C101" s="117" t="s">
        <v>109</v>
      </c>
      <c r="D101" s="118">
        <v>0</v>
      </c>
      <c r="E101" s="119">
        <v>0</v>
      </c>
      <c r="F101" s="118">
        <v>0</v>
      </c>
      <c r="G101" s="119">
        <v>0</v>
      </c>
      <c r="H101" s="118">
        <v>1</v>
      </c>
      <c r="I101" s="119">
        <v>17.5</v>
      </c>
      <c r="J101" s="119">
        <v>17.5</v>
      </c>
      <c r="K101" s="118">
        <v>1</v>
      </c>
      <c r="L101" s="119">
        <v>10</v>
      </c>
      <c r="M101" s="118">
        <v>3</v>
      </c>
      <c r="N101" s="119">
        <v>100</v>
      </c>
      <c r="O101" s="119">
        <v>10</v>
      </c>
      <c r="P101" s="118">
        <v>7</v>
      </c>
      <c r="Q101" s="119">
        <v>100</v>
      </c>
      <c r="R101" s="119">
        <v>10</v>
      </c>
      <c r="S101" s="119">
        <v>30</v>
      </c>
      <c r="T101" s="119">
        <v>47.5</v>
      </c>
      <c r="U101" s="120">
        <v>22</v>
      </c>
      <c r="V101" s="299" t="s">
        <v>231</v>
      </c>
      <c r="W101" s="121"/>
    </row>
    <row r="102" spans="1:23" s="62" customFormat="1" ht="18" customHeight="1">
      <c r="A102" s="115">
        <v>104</v>
      </c>
      <c r="B102" s="116">
        <v>5</v>
      </c>
      <c r="C102" s="117" t="s">
        <v>76</v>
      </c>
      <c r="D102" s="118">
        <v>0</v>
      </c>
      <c r="E102" s="119">
        <v>0</v>
      </c>
      <c r="F102" s="118">
        <v>0</v>
      </c>
      <c r="G102" s="119">
        <v>0</v>
      </c>
      <c r="H102" s="118">
        <v>1</v>
      </c>
      <c r="I102" s="119">
        <v>17.5</v>
      </c>
      <c r="J102" s="119">
        <v>17.5</v>
      </c>
      <c r="K102" s="118">
        <v>1</v>
      </c>
      <c r="L102" s="119">
        <v>10</v>
      </c>
      <c r="M102" s="118">
        <v>3</v>
      </c>
      <c r="N102" s="119">
        <v>100</v>
      </c>
      <c r="O102" s="119">
        <v>10</v>
      </c>
      <c r="P102" s="118">
        <v>3</v>
      </c>
      <c r="Q102" s="119">
        <v>42.857142857142854</v>
      </c>
      <c r="R102" s="119">
        <v>4.2857142857142856</v>
      </c>
      <c r="S102" s="119">
        <v>24.285714285714285</v>
      </c>
      <c r="T102" s="119">
        <v>41.785714285714285</v>
      </c>
      <c r="U102" s="120">
        <v>23</v>
      </c>
      <c r="V102" s="299" t="s">
        <v>231</v>
      </c>
      <c r="W102" s="121"/>
    </row>
    <row r="103" spans="1:23" s="62" customFormat="1" ht="18" customHeight="1">
      <c r="A103" s="115">
        <v>79</v>
      </c>
      <c r="B103" s="116">
        <v>2</v>
      </c>
      <c r="C103" s="117" t="s">
        <v>71</v>
      </c>
      <c r="D103" s="118">
        <v>0</v>
      </c>
      <c r="E103" s="119">
        <v>0</v>
      </c>
      <c r="F103" s="118">
        <v>0</v>
      </c>
      <c r="G103" s="119">
        <v>0</v>
      </c>
      <c r="H103" s="118">
        <v>1</v>
      </c>
      <c r="I103" s="119">
        <v>17.5</v>
      </c>
      <c r="J103" s="119">
        <v>17.5</v>
      </c>
      <c r="K103" s="118">
        <v>1</v>
      </c>
      <c r="L103" s="119">
        <v>10</v>
      </c>
      <c r="M103" s="118">
        <v>2</v>
      </c>
      <c r="N103" s="119">
        <v>66.666666666666657</v>
      </c>
      <c r="O103" s="119">
        <v>6.6666666666666652</v>
      </c>
      <c r="P103" s="118">
        <v>5</v>
      </c>
      <c r="Q103" s="119">
        <v>71.428571428571431</v>
      </c>
      <c r="R103" s="119">
        <v>7.1428571428571432</v>
      </c>
      <c r="S103" s="119">
        <v>23.809523809523807</v>
      </c>
      <c r="T103" s="119">
        <v>41.30952380952381</v>
      </c>
      <c r="U103" s="120">
        <v>24</v>
      </c>
      <c r="V103" s="299" t="s">
        <v>231</v>
      </c>
      <c r="W103" s="121"/>
    </row>
    <row r="104" spans="1:23" s="62" customFormat="1" ht="18" customHeight="1">
      <c r="A104" s="115">
        <v>52</v>
      </c>
      <c r="B104" s="116">
        <v>2</v>
      </c>
      <c r="C104" s="117" t="s">
        <v>60</v>
      </c>
      <c r="D104" s="118">
        <v>0</v>
      </c>
      <c r="E104" s="119">
        <v>0</v>
      </c>
      <c r="F104" s="118">
        <v>0</v>
      </c>
      <c r="G104" s="119">
        <v>0</v>
      </c>
      <c r="H104" s="118">
        <v>1</v>
      </c>
      <c r="I104" s="119">
        <v>17.5</v>
      </c>
      <c r="J104" s="119">
        <v>17.5</v>
      </c>
      <c r="K104" s="118">
        <v>1</v>
      </c>
      <c r="L104" s="119">
        <v>10</v>
      </c>
      <c r="M104" s="118">
        <v>3</v>
      </c>
      <c r="N104" s="119">
        <v>100</v>
      </c>
      <c r="O104" s="119">
        <v>10</v>
      </c>
      <c r="P104" s="118">
        <v>2</v>
      </c>
      <c r="Q104" s="119">
        <v>28.571428571428569</v>
      </c>
      <c r="R104" s="119">
        <v>2.8571428571428568</v>
      </c>
      <c r="S104" s="119">
        <v>22.857142857142858</v>
      </c>
      <c r="T104" s="119">
        <v>40.357142857142861</v>
      </c>
      <c r="U104" s="120">
        <v>25</v>
      </c>
      <c r="V104" s="300" t="s">
        <v>232</v>
      </c>
      <c r="W104" s="121"/>
    </row>
    <row r="105" spans="1:23" s="62" customFormat="1" ht="18" customHeight="1">
      <c r="A105" s="115">
        <v>66</v>
      </c>
      <c r="B105" s="116">
        <v>2</v>
      </c>
      <c r="C105" s="117" t="s">
        <v>106</v>
      </c>
      <c r="D105" s="118">
        <v>0</v>
      </c>
      <c r="E105" s="119">
        <v>0</v>
      </c>
      <c r="F105" s="118">
        <v>0</v>
      </c>
      <c r="G105" s="119">
        <v>0</v>
      </c>
      <c r="H105" s="118">
        <v>1</v>
      </c>
      <c r="I105" s="119">
        <v>17.5</v>
      </c>
      <c r="J105" s="119">
        <v>17.5</v>
      </c>
      <c r="K105" s="118">
        <v>1</v>
      </c>
      <c r="L105" s="119">
        <v>10</v>
      </c>
      <c r="M105" s="118">
        <v>3</v>
      </c>
      <c r="N105" s="119">
        <v>100</v>
      </c>
      <c r="O105" s="119">
        <v>10</v>
      </c>
      <c r="P105" s="118">
        <v>2</v>
      </c>
      <c r="Q105" s="119">
        <v>28.571428571428569</v>
      </c>
      <c r="R105" s="119">
        <v>2.8571428571428568</v>
      </c>
      <c r="S105" s="119">
        <v>22.857142857142858</v>
      </c>
      <c r="T105" s="119">
        <v>40.357142857142861</v>
      </c>
      <c r="U105" s="120">
        <v>25</v>
      </c>
      <c r="V105" s="300" t="s">
        <v>232</v>
      </c>
      <c r="W105" s="121"/>
    </row>
    <row r="106" spans="1:23" s="62" customFormat="1" ht="18" customHeight="1">
      <c r="A106" s="115">
        <v>86</v>
      </c>
      <c r="B106" s="116">
        <v>3</v>
      </c>
      <c r="C106" s="117" t="s">
        <v>1</v>
      </c>
      <c r="D106" s="118">
        <v>0</v>
      </c>
      <c r="E106" s="119">
        <v>0</v>
      </c>
      <c r="F106" s="118">
        <v>0</v>
      </c>
      <c r="G106" s="119">
        <v>0</v>
      </c>
      <c r="H106" s="118">
        <v>1</v>
      </c>
      <c r="I106" s="119">
        <v>17.5</v>
      </c>
      <c r="J106" s="119">
        <v>17.5</v>
      </c>
      <c r="K106" s="118">
        <v>1</v>
      </c>
      <c r="L106" s="119">
        <v>10</v>
      </c>
      <c r="M106" s="118">
        <v>2</v>
      </c>
      <c r="N106" s="119">
        <v>66.666666666666657</v>
      </c>
      <c r="O106" s="119">
        <v>6.6666666666666652</v>
      </c>
      <c r="P106" s="118">
        <v>4</v>
      </c>
      <c r="Q106" s="119">
        <v>57.142857142857139</v>
      </c>
      <c r="R106" s="119">
        <v>5.7142857142857135</v>
      </c>
      <c r="S106" s="119">
        <v>22.38095238095238</v>
      </c>
      <c r="T106" s="119">
        <v>39.88095238095238</v>
      </c>
      <c r="U106" s="120">
        <v>26</v>
      </c>
      <c r="V106" s="299" t="s">
        <v>231</v>
      </c>
      <c r="W106" s="121"/>
    </row>
    <row r="107" spans="1:23" s="62" customFormat="1" ht="18" customHeight="1">
      <c r="A107" s="115">
        <v>61</v>
      </c>
      <c r="B107" s="116">
        <v>2</v>
      </c>
      <c r="C107" s="117" t="s">
        <v>93</v>
      </c>
      <c r="D107" s="118">
        <v>0</v>
      </c>
      <c r="E107" s="119">
        <v>0</v>
      </c>
      <c r="F107" s="118">
        <v>0</v>
      </c>
      <c r="G107" s="119">
        <v>0</v>
      </c>
      <c r="H107" s="118">
        <v>1</v>
      </c>
      <c r="I107" s="119">
        <v>17.5</v>
      </c>
      <c r="J107" s="119">
        <v>17.5</v>
      </c>
      <c r="K107" s="118">
        <v>1</v>
      </c>
      <c r="L107" s="119">
        <v>10</v>
      </c>
      <c r="M107" s="118">
        <v>2</v>
      </c>
      <c r="N107" s="119">
        <v>66.666666666666657</v>
      </c>
      <c r="O107" s="119">
        <v>6.6666666666666652</v>
      </c>
      <c r="P107" s="118">
        <v>4</v>
      </c>
      <c r="Q107" s="119">
        <v>57.142857142857139</v>
      </c>
      <c r="R107" s="119">
        <v>5.7142857142857135</v>
      </c>
      <c r="S107" s="119">
        <v>22.38095238095238</v>
      </c>
      <c r="T107" s="119">
        <v>39.88095238095238</v>
      </c>
      <c r="U107" s="120">
        <v>26</v>
      </c>
      <c r="V107" s="300" t="s">
        <v>232</v>
      </c>
      <c r="W107" s="121"/>
    </row>
    <row r="108" spans="1:23" s="62" customFormat="1" ht="18" customHeight="1">
      <c r="A108" s="115">
        <v>25</v>
      </c>
      <c r="B108" s="116">
        <v>2</v>
      </c>
      <c r="C108" s="117" t="s">
        <v>119</v>
      </c>
      <c r="D108" s="118">
        <v>0</v>
      </c>
      <c r="E108" s="119">
        <v>0</v>
      </c>
      <c r="F108" s="118">
        <v>0</v>
      </c>
      <c r="G108" s="119">
        <v>0</v>
      </c>
      <c r="H108" s="118">
        <v>1</v>
      </c>
      <c r="I108" s="119">
        <v>17.5</v>
      </c>
      <c r="J108" s="119">
        <v>17.5</v>
      </c>
      <c r="K108" s="118">
        <v>1</v>
      </c>
      <c r="L108" s="119">
        <v>10</v>
      </c>
      <c r="M108" s="118">
        <v>2</v>
      </c>
      <c r="N108" s="119">
        <v>66.666666666666657</v>
      </c>
      <c r="O108" s="119">
        <v>6.6666666666666652</v>
      </c>
      <c r="P108" s="118">
        <v>2</v>
      </c>
      <c r="Q108" s="119">
        <v>28.571428571428569</v>
      </c>
      <c r="R108" s="119">
        <v>2.8571428571428568</v>
      </c>
      <c r="S108" s="119">
        <v>19.523809523809522</v>
      </c>
      <c r="T108" s="119">
        <v>37.023809523809518</v>
      </c>
      <c r="U108" s="120">
        <v>27</v>
      </c>
      <c r="V108" s="300" t="s">
        <v>232</v>
      </c>
      <c r="W108" s="121"/>
    </row>
    <row r="109" spans="1:23" s="62" customFormat="1" ht="18" customHeight="1">
      <c r="A109" s="115">
        <v>89</v>
      </c>
      <c r="B109" s="116">
        <v>3</v>
      </c>
      <c r="C109" s="117" t="s">
        <v>3</v>
      </c>
      <c r="D109" s="118">
        <v>0</v>
      </c>
      <c r="E109" s="119">
        <v>0</v>
      </c>
      <c r="F109" s="118">
        <v>0</v>
      </c>
      <c r="G109" s="119">
        <v>0</v>
      </c>
      <c r="H109" s="118">
        <v>1</v>
      </c>
      <c r="I109" s="119">
        <v>17.5</v>
      </c>
      <c r="J109" s="119">
        <v>17.5</v>
      </c>
      <c r="K109" s="118">
        <v>1</v>
      </c>
      <c r="L109" s="119">
        <v>10</v>
      </c>
      <c r="M109" s="118">
        <v>2</v>
      </c>
      <c r="N109" s="119">
        <v>66.666666666666657</v>
      </c>
      <c r="O109" s="119">
        <v>6.6666666666666652</v>
      </c>
      <c r="P109" s="118">
        <v>2</v>
      </c>
      <c r="Q109" s="119">
        <v>28.571428571428569</v>
      </c>
      <c r="R109" s="119">
        <v>2.8571428571428568</v>
      </c>
      <c r="S109" s="119">
        <v>19.523809523809522</v>
      </c>
      <c r="T109" s="119">
        <v>37.023809523809518</v>
      </c>
      <c r="U109" s="120">
        <v>27</v>
      </c>
      <c r="V109" s="300" t="s">
        <v>232</v>
      </c>
      <c r="W109" s="121"/>
    </row>
    <row r="110" spans="1:23" s="62" customFormat="1" ht="18" customHeight="1">
      <c r="A110" s="115">
        <v>48</v>
      </c>
      <c r="B110" s="116">
        <v>2</v>
      </c>
      <c r="C110" s="117" t="s">
        <v>49</v>
      </c>
      <c r="D110" s="118">
        <v>0</v>
      </c>
      <c r="E110" s="119">
        <v>0</v>
      </c>
      <c r="F110" s="118">
        <v>0</v>
      </c>
      <c r="G110" s="119">
        <v>0</v>
      </c>
      <c r="H110" s="118">
        <v>1</v>
      </c>
      <c r="I110" s="119">
        <v>17.5</v>
      </c>
      <c r="J110" s="119">
        <v>17.5</v>
      </c>
      <c r="K110" s="118">
        <v>1</v>
      </c>
      <c r="L110" s="119">
        <v>10</v>
      </c>
      <c r="M110" s="118">
        <v>2</v>
      </c>
      <c r="N110" s="119">
        <v>66.666666666666657</v>
      </c>
      <c r="O110" s="119">
        <v>6.6666666666666652</v>
      </c>
      <c r="P110" s="118">
        <v>2</v>
      </c>
      <c r="Q110" s="119">
        <v>28.571428571428569</v>
      </c>
      <c r="R110" s="119">
        <v>2.8571428571428568</v>
      </c>
      <c r="S110" s="119">
        <v>19.523809523809522</v>
      </c>
      <c r="T110" s="119">
        <v>37.023809523809518</v>
      </c>
      <c r="U110" s="120">
        <v>27</v>
      </c>
      <c r="V110" s="300" t="s">
        <v>232</v>
      </c>
      <c r="W110" s="121"/>
    </row>
    <row r="111" spans="1:23" s="62" customFormat="1" ht="18" customHeight="1">
      <c r="A111" s="115">
        <v>22</v>
      </c>
      <c r="B111" s="116">
        <v>1</v>
      </c>
      <c r="C111" s="117" t="s">
        <v>28</v>
      </c>
      <c r="D111" s="118">
        <v>0</v>
      </c>
      <c r="E111" s="119">
        <v>0</v>
      </c>
      <c r="F111" s="118">
        <v>0</v>
      </c>
      <c r="G111" s="119">
        <v>0</v>
      </c>
      <c r="H111" s="118">
        <v>1</v>
      </c>
      <c r="I111" s="119">
        <v>17.5</v>
      </c>
      <c r="J111" s="119">
        <v>17.5</v>
      </c>
      <c r="K111" s="118">
        <v>1</v>
      </c>
      <c r="L111" s="119">
        <v>10</v>
      </c>
      <c r="M111" s="118">
        <v>1</v>
      </c>
      <c r="N111" s="119">
        <v>33.333333333333329</v>
      </c>
      <c r="O111" s="119">
        <v>3.3333333333333326</v>
      </c>
      <c r="P111" s="118">
        <v>3</v>
      </c>
      <c r="Q111" s="119">
        <v>42.857142857142854</v>
      </c>
      <c r="R111" s="119">
        <v>4.2857142857142856</v>
      </c>
      <c r="S111" s="119">
        <v>17.619047619047617</v>
      </c>
      <c r="T111" s="119">
        <v>35.11904761904762</v>
      </c>
      <c r="U111" s="120">
        <v>28</v>
      </c>
      <c r="V111" s="300" t="s">
        <v>232</v>
      </c>
      <c r="W111" s="121"/>
    </row>
    <row r="112" spans="1:23" s="62" customFormat="1" ht="18" customHeight="1">
      <c r="A112" s="115">
        <v>110</v>
      </c>
      <c r="B112" s="116">
        <v>6</v>
      </c>
      <c r="C112" s="117" t="s">
        <v>80</v>
      </c>
      <c r="D112" s="118">
        <v>0</v>
      </c>
      <c r="E112" s="119">
        <v>0</v>
      </c>
      <c r="F112" s="118">
        <v>0</v>
      </c>
      <c r="G112" s="119">
        <v>0</v>
      </c>
      <c r="H112" s="118">
        <v>1</v>
      </c>
      <c r="I112" s="119">
        <v>17.5</v>
      </c>
      <c r="J112" s="119">
        <v>17.5</v>
      </c>
      <c r="K112" s="118">
        <v>1</v>
      </c>
      <c r="L112" s="119">
        <v>10</v>
      </c>
      <c r="M112" s="118">
        <v>1</v>
      </c>
      <c r="N112" s="119">
        <v>33.333333333333329</v>
      </c>
      <c r="O112" s="119">
        <v>3.3333333333333326</v>
      </c>
      <c r="P112" s="118">
        <v>3</v>
      </c>
      <c r="Q112" s="119">
        <v>42.857142857142854</v>
      </c>
      <c r="R112" s="119">
        <v>4.2857142857142856</v>
      </c>
      <c r="S112" s="119">
        <v>17.619047619047617</v>
      </c>
      <c r="T112" s="119">
        <v>35.11904761904762</v>
      </c>
      <c r="U112" s="120">
        <v>28</v>
      </c>
      <c r="V112" s="299" t="s">
        <v>231</v>
      </c>
      <c r="W112" s="121"/>
    </row>
    <row r="113" spans="1:23" s="62" customFormat="1" ht="18" customHeight="1">
      <c r="A113" s="115">
        <v>70</v>
      </c>
      <c r="B113" s="116">
        <v>2</v>
      </c>
      <c r="C113" s="117" t="s">
        <v>122</v>
      </c>
      <c r="D113" s="118">
        <v>0</v>
      </c>
      <c r="E113" s="119">
        <v>0</v>
      </c>
      <c r="F113" s="118">
        <v>0</v>
      </c>
      <c r="G113" s="119">
        <v>0</v>
      </c>
      <c r="H113" s="118">
        <v>1</v>
      </c>
      <c r="I113" s="119">
        <v>17.5</v>
      </c>
      <c r="J113" s="119">
        <v>17.5</v>
      </c>
      <c r="K113" s="118">
        <v>1</v>
      </c>
      <c r="L113" s="119">
        <v>10</v>
      </c>
      <c r="M113" s="118">
        <v>1</v>
      </c>
      <c r="N113" s="119">
        <v>33.333333333333329</v>
      </c>
      <c r="O113" s="119">
        <v>3.3333333333333326</v>
      </c>
      <c r="P113" s="118">
        <v>2</v>
      </c>
      <c r="Q113" s="119">
        <v>28.571428571428569</v>
      </c>
      <c r="R113" s="119">
        <v>2.8571428571428568</v>
      </c>
      <c r="S113" s="119">
        <v>16.19047619047619</v>
      </c>
      <c r="T113" s="119">
        <v>33.69047619047619</v>
      </c>
      <c r="U113" s="120">
        <v>29</v>
      </c>
      <c r="V113" s="300" t="s">
        <v>232</v>
      </c>
      <c r="W113" s="121"/>
    </row>
    <row r="114" spans="1:23" s="62" customFormat="1" ht="18" customHeight="1">
      <c r="A114" s="115">
        <v>6</v>
      </c>
      <c r="B114" s="116">
        <v>1</v>
      </c>
      <c r="C114" s="117" t="s">
        <v>117</v>
      </c>
      <c r="D114" s="118">
        <v>0</v>
      </c>
      <c r="E114" s="119">
        <v>0</v>
      </c>
      <c r="F114" s="118">
        <v>0</v>
      </c>
      <c r="G114" s="119">
        <v>0</v>
      </c>
      <c r="H114" s="118">
        <v>0</v>
      </c>
      <c r="I114" s="119">
        <v>0</v>
      </c>
      <c r="J114" s="119">
        <v>0</v>
      </c>
      <c r="K114" s="118">
        <v>1</v>
      </c>
      <c r="L114" s="119">
        <v>10</v>
      </c>
      <c r="M114" s="118">
        <v>2</v>
      </c>
      <c r="N114" s="119">
        <v>66.666666666666657</v>
      </c>
      <c r="O114" s="119">
        <v>6.6666666666666652</v>
      </c>
      <c r="P114" s="118">
        <v>5</v>
      </c>
      <c r="Q114" s="119">
        <v>71.428571428571431</v>
      </c>
      <c r="R114" s="119">
        <v>7.1428571428571432</v>
      </c>
      <c r="S114" s="119">
        <v>23.809523809523807</v>
      </c>
      <c r="T114" s="119">
        <v>23.809523809523807</v>
      </c>
      <c r="U114" s="120">
        <v>30</v>
      </c>
      <c r="V114" s="299" t="s">
        <v>231</v>
      </c>
      <c r="W114" s="121"/>
    </row>
    <row r="115" spans="1:23" s="62" customFormat="1" ht="18" customHeight="1">
      <c r="A115" s="115">
        <v>33</v>
      </c>
      <c r="B115" s="116">
        <v>2</v>
      </c>
      <c r="C115" s="117" t="s">
        <v>86</v>
      </c>
      <c r="D115" s="118">
        <v>0</v>
      </c>
      <c r="E115" s="119">
        <v>0</v>
      </c>
      <c r="F115" s="118">
        <v>0</v>
      </c>
      <c r="G115" s="119">
        <v>0</v>
      </c>
      <c r="H115" s="118">
        <v>1</v>
      </c>
      <c r="I115" s="119">
        <v>17.5</v>
      </c>
      <c r="J115" s="119">
        <v>17.5</v>
      </c>
      <c r="K115" s="118">
        <v>0</v>
      </c>
      <c r="L115" s="119">
        <v>0</v>
      </c>
      <c r="M115" s="118">
        <v>1</v>
      </c>
      <c r="N115" s="119">
        <v>33.333333333333329</v>
      </c>
      <c r="O115" s="119">
        <v>3.3333333333333326</v>
      </c>
      <c r="P115" s="118">
        <v>1</v>
      </c>
      <c r="Q115" s="119">
        <v>14.285714285714285</v>
      </c>
      <c r="R115" s="119">
        <v>1.4285714285714284</v>
      </c>
      <c r="S115" s="119">
        <v>4.761904761904761</v>
      </c>
      <c r="T115" s="119">
        <v>22.261904761904759</v>
      </c>
      <c r="U115" s="120">
        <v>31</v>
      </c>
      <c r="V115" s="300" t="s">
        <v>232</v>
      </c>
      <c r="W115" s="121"/>
    </row>
    <row r="116" spans="1:23" s="62" customFormat="1" ht="18" customHeight="1">
      <c r="A116" s="115">
        <v>19</v>
      </c>
      <c r="B116" s="116">
        <v>1</v>
      </c>
      <c r="C116" s="117" t="s">
        <v>41</v>
      </c>
      <c r="D116" s="118">
        <v>0</v>
      </c>
      <c r="E116" s="119">
        <v>0</v>
      </c>
      <c r="F116" s="118">
        <v>0</v>
      </c>
      <c r="G116" s="119">
        <v>0</v>
      </c>
      <c r="H116" s="118">
        <v>0</v>
      </c>
      <c r="I116" s="119">
        <v>0</v>
      </c>
      <c r="J116" s="119">
        <v>0</v>
      </c>
      <c r="K116" s="118">
        <v>1</v>
      </c>
      <c r="L116" s="119">
        <v>10</v>
      </c>
      <c r="M116" s="118">
        <v>2</v>
      </c>
      <c r="N116" s="119">
        <v>66.666666666666657</v>
      </c>
      <c r="O116" s="119">
        <v>6.6666666666666652</v>
      </c>
      <c r="P116" s="118">
        <v>3</v>
      </c>
      <c r="Q116" s="119">
        <v>42.857142857142854</v>
      </c>
      <c r="R116" s="119">
        <v>4.2857142857142856</v>
      </c>
      <c r="S116" s="119">
        <v>20.952380952380949</v>
      </c>
      <c r="T116" s="119">
        <v>20.952380952380949</v>
      </c>
      <c r="U116" s="120">
        <v>32</v>
      </c>
      <c r="V116" s="299" t="s">
        <v>231</v>
      </c>
      <c r="W116" s="121"/>
    </row>
    <row r="117" spans="1:23" s="62" customFormat="1" ht="18" customHeight="1">
      <c r="A117" s="115">
        <v>64</v>
      </c>
      <c r="B117" s="116">
        <v>2</v>
      </c>
      <c r="C117" s="117" t="s">
        <v>104</v>
      </c>
      <c r="D117" s="118">
        <v>0</v>
      </c>
      <c r="E117" s="119">
        <v>0</v>
      </c>
      <c r="F117" s="118">
        <v>0</v>
      </c>
      <c r="G117" s="119">
        <v>0</v>
      </c>
      <c r="H117" s="118">
        <v>0</v>
      </c>
      <c r="I117" s="119">
        <v>0</v>
      </c>
      <c r="J117" s="119">
        <v>0</v>
      </c>
      <c r="K117" s="118">
        <v>1</v>
      </c>
      <c r="L117" s="119">
        <v>10</v>
      </c>
      <c r="M117" s="118">
        <v>1</v>
      </c>
      <c r="N117" s="119">
        <v>33.333333333333329</v>
      </c>
      <c r="O117" s="119">
        <v>3.3333333333333326</v>
      </c>
      <c r="P117" s="118">
        <v>2</v>
      </c>
      <c r="Q117" s="119">
        <v>28.571428571428569</v>
      </c>
      <c r="R117" s="119">
        <v>2.8571428571428568</v>
      </c>
      <c r="S117" s="119">
        <v>16.19047619047619</v>
      </c>
      <c r="T117" s="119">
        <v>16.19047619047619</v>
      </c>
      <c r="U117" s="120">
        <v>33</v>
      </c>
      <c r="V117" s="299" t="s">
        <v>231</v>
      </c>
      <c r="W117" s="121"/>
    </row>
    <row r="118" spans="1:23" s="62" customFormat="1" ht="18" customHeight="1">
      <c r="A118" s="115">
        <v>113</v>
      </c>
      <c r="B118" s="116">
        <v>7</v>
      </c>
      <c r="C118" s="117" t="s">
        <v>114</v>
      </c>
      <c r="D118" s="118">
        <v>0</v>
      </c>
      <c r="E118" s="119">
        <v>0</v>
      </c>
      <c r="F118" s="118">
        <v>0</v>
      </c>
      <c r="G118" s="119">
        <v>0</v>
      </c>
      <c r="H118" s="118">
        <v>0</v>
      </c>
      <c r="I118" s="119">
        <v>0</v>
      </c>
      <c r="J118" s="119">
        <v>0</v>
      </c>
      <c r="K118" s="118">
        <v>1</v>
      </c>
      <c r="L118" s="119">
        <v>10</v>
      </c>
      <c r="M118" s="118">
        <v>1</v>
      </c>
      <c r="N118" s="119">
        <v>33.333333333333329</v>
      </c>
      <c r="O118" s="119">
        <v>3.3333333333333326</v>
      </c>
      <c r="P118" s="118">
        <v>1</v>
      </c>
      <c r="Q118" s="119">
        <v>14.285714285714285</v>
      </c>
      <c r="R118" s="119">
        <v>1.4285714285714284</v>
      </c>
      <c r="S118" s="119">
        <v>14.761904761904761</v>
      </c>
      <c r="T118" s="119">
        <v>14.761904761904761</v>
      </c>
      <c r="U118" s="120">
        <v>34</v>
      </c>
      <c r="V118" s="299" t="s">
        <v>231</v>
      </c>
      <c r="W118" s="121"/>
    </row>
    <row r="119" spans="1:23" s="62" customFormat="1" ht="18" customHeight="1">
      <c r="A119" s="115">
        <v>118</v>
      </c>
      <c r="B119" s="116">
        <v>7</v>
      </c>
      <c r="C119" s="117" t="s">
        <v>111</v>
      </c>
      <c r="D119" s="118">
        <v>0</v>
      </c>
      <c r="E119" s="119">
        <v>0</v>
      </c>
      <c r="F119" s="118">
        <v>0</v>
      </c>
      <c r="G119" s="119">
        <v>0</v>
      </c>
      <c r="H119" s="118">
        <v>0</v>
      </c>
      <c r="I119" s="119">
        <v>0</v>
      </c>
      <c r="J119" s="119">
        <v>0</v>
      </c>
      <c r="K119" s="118">
        <v>1</v>
      </c>
      <c r="L119" s="119">
        <v>10</v>
      </c>
      <c r="M119" s="118">
        <v>0</v>
      </c>
      <c r="N119" s="119">
        <v>0</v>
      </c>
      <c r="O119" s="119">
        <v>0</v>
      </c>
      <c r="P119" s="118">
        <v>2</v>
      </c>
      <c r="Q119" s="119">
        <v>28.571428571428569</v>
      </c>
      <c r="R119" s="119">
        <v>2.8571428571428568</v>
      </c>
      <c r="S119" s="119">
        <v>12.857142857142858</v>
      </c>
      <c r="T119" s="119">
        <v>12.857142857142858</v>
      </c>
      <c r="U119" s="120">
        <v>35</v>
      </c>
      <c r="V119" s="299" t="s">
        <v>231</v>
      </c>
      <c r="W119" s="121"/>
    </row>
    <row r="120" spans="1:23" s="62" customFormat="1" ht="18" customHeight="1">
      <c r="A120" s="115">
        <v>31</v>
      </c>
      <c r="B120" s="116">
        <v>2</v>
      </c>
      <c r="C120" s="117" t="s">
        <v>91</v>
      </c>
      <c r="D120" s="118">
        <v>0</v>
      </c>
      <c r="E120" s="119">
        <v>0</v>
      </c>
      <c r="F120" s="118">
        <v>0</v>
      </c>
      <c r="G120" s="119">
        <v>0</v>
      </c>
      <c r="H120" s="118">
        <v>0</v>
      </c>
      <c r="I120" s="119">
        <v>0</v>
      </c>
      <c r="J120" s="119">
        <v>0</v>
      </c>
      <c r="K120" s="118">
        <v>1</v>
      </c>
      <c r="L120" s="119">
        <v>10</v>
      </c>
      <c r="M120" s="118">
        <v>0</v>
      </c>
      <c r="N120" s="119">
        <v>0</v>
      </c>
      <c r="O120" s="119">
        <v>0</v>
      </c>
      <c r="P120" s="118">
        <v>1</v>
      </c>
      <c r="Q120" s="119">
        <v>14.285714285714285</v>
      </c>
      <c r="R120" s="119">
        <v>1.4285714285714284</v>
      </c>
      <c r="S120" s="119">
        <v>11.428571428571429</v>
      </c>
      <c r="T120" s="119">
        <v>11.428571428571429</v>
      </c>
      <c r="U120" s="120">
        <v>36</v>
      </c>
      <c r="V120" s="300" t="s">
        <v>232</v>
      </c>
      <c r="W120" s="121"/>
    </row>
    <row r="121" spans="1:23" s="62" customFormat="1" ht="18" customHeight="1">
      <c r="A121" s="115">
        <v>35</v>
      </c>
      <c r="B121" s="116">
        <v>2</v>
      </c>
      <c r="C121" s="117" t="s">
        <v>92</v>
      </c>
      <c r="D121" s="118">
        <v>0</v>
      </c>
      <c r="E121" s="119">
        <v>0</v>
      </c>
      <c r="F121" s="118">
        <v>0</v>
      </c>
      <c r="G121" s="119">
        <v>0</v>
      </c>
      <c r="H121" s="118">
        <v>0</v>
      </c>
      <c r="I121" s="119">
        <v>0</v>
      </c>
      <c r="J121" s="119">
        <v>0</v>
      </c>
      <c r="K121" s="118">
        <v>1</v>
      </c>
      <c r="L121" s="119">
        <v>10</v>
      </c>
      <c r="M121" s="118">
        <v>0</v>
      </c>
      <c r="N121" s="119">
        <v>0</v>
      </c>
      <c r="O121" s="119">
        <v>0</v>
      </c>
      <c r="P121" s="118">
        <v>0</v>
      </c>
      <c r="Q121" s="119">
        <v>0</v>
      </c>
      <c r="R121" s="119">
        <v>0</v>
      </c>
      <c r="S121" s="119">
        <v>10</v>
      </c>
      <c r="T121" s="119">
        <v>10</v>
      </c>
      <c r="U121" s="120">
        <v>37</v>
      </c>
      <c r="V121" s="299" t="s">
        <v>231</v>
      </c>
      <c r="W121" s="121"/>
    </row>
    <row r="122" spans="1:23" s="62" customFormat="1" ht="18" customHeight="1">
      <c r="A122" s="115">
        <v>1</v>
      </c>
      <c r="B122" s="116">
        <v>1</v>
      </c>
      <c r="C122" s="117" t="s">
        <v>0</v>
      </c>
      <c r="D122" s="118">
        <v>0</v>
      </c>
      <c r="E122" s="119">
        <v>0</v>
      </c>
      <c r="F122" s="118">
        <v>0</v>
      </c>
      <c r="G122" s="119">
        <v>0</v>
      </c>
      <c r="H122" s="118">
        <v>0</v>
      </c>
      <c r="I122" s="119">
        <v>0</v>
      </c>
      <c r="J122" s="119">
        <v>0</v>
      </c>
      <c r="K122" s="118">
        <v>0</v>
      </c>
      <c r="L122" s="119">
        <v>0</v>
      </c>
      <c r="M122" s="118">
        <v>1</v>
      </c>
      <c r="N122" s="119">
        <v>33.333333333333329</v>
      </c>
      <c r="O122" s="119">
        <v>3.3333333333333326</v>
      </c>
      <c r="P122" s="118">
        <v>1</v>
      </c>
      <c r="Q122" s="119">
        <v>14.285714285714285</v>
      </c>
      <c r="R122" s="119">
        <v>1.4285714285714284</v>
      </c>
      <c r="S122" s="119">
        <v>4.761904761904761</v>
      </c>
      <c r="T122" s="119">
        <v>4.761904761904761</v>
      </c>
      <c r="U122" s="120">
        <v>38</v>
      </c>
      <c r="V122" s="300" t="s">
        <v>232</v>
      </c>
      <c r="W122" s="121"/>
    </row>
    <row r="123" spans="1:23" s="62" customFormat="1" ht="18" customHeight="1">
      <c r="A123" s="115">
        <v>88</v>
      </c>
      <c r="B123" s="116">
        <v>3</v>
      </c>
      <c r="C123" s="117" t="s">
        <v>2</v>
      </c>
      <c r="D123" s="118">
        <v>0</v>
      </c>
      <c r="E123" s="119">
        <v>0</v>
      </c>
      <c r="F123" s="118">
        <v>0</v>
      </c>
      <c r="G123" s="119">
        <v>0</v>
      </c>
      <c r="H123" s="118">
        <v>0</v>
      </c>
      <c r="I123" s="119">
        <v>0</v>
      </c>
      <c r="J123" s="119">
        <v>0</v>
      </c>
      <c r="K123" s="118">
        <v>0</v>
      </c>
      <c r="L123" s="119">
        <v>0</v>
      </c>
      <c r="M123" s="118">
        <v>1</v>
      </c>
      <c r="N123" s="119">
        <v>33.333333333333329</v>
      </c>
      <c r="O123" s="119">
        <v>3.3333333333333326</v>
      </c>
      <c r="P123" s="118">
        <v>0</v>
      </c>
      <c r="Q123" s="119">
        <v>0</v>
      </c>
      <c r="R123" s="119">
        <v>0</v>
      </c>
      <c r="S123" s="119">
        <v>3.3333333333333326</v>
      </c>
      <c r="T123" s="119">
        <v>3.3333333333333326</v>
      </c>
      <c r="U123" s="120">
        <v>39</v>
      </c>
      <c r="V123" s="300" t="s">
        <v>232</v>
      </c>
      <c r="W123" s="121"/>
    </row>
    <row r="124" spans="1:23" s="62" customFormat="1" ht="18" customHeight="1">
      <c r="A124" s="115">
        <v>90</v>
      </c>
      <c r="B124" s="116">
        <v>3</v>
      </c>
      <c r="C124" s="117" t="s">
        <v>4</v>
      </c>
      <c r="D124" s="118">
        <v>0</v>
      </c>
      <c r="E124" s="119">
        <v>0</v>
      </c>
      <c r="F124" s="118">
        <v>0</v>
      </c>
      <c r="G124" s="119">
        <v>0</v>
      </c>
      <c r="H124" s="118">
        <v>0</v>
      </c>
      <c r="I124" s="119">
        <v>0</v>
      </c>
      <c r="J124" s="119">
        <v>0</v>
      </c>
      <c r="K124" s="118">
        <v>0</v>
      </c>
      <c r="L124" s="119">
        <v>0</v>
      </c>
      <c r="M124" s="118">
        <v>1</v>
      </c>
      <c r="N124" s="119">
        <v>33.333333333333329</v>
      </c>
      <c r="O124" s="119">
        <v>3.3333333333333326</v>
      </c>
      <c r="P124" s="118">
        <v>0</v>
      </c>
      <c r="Q124" s="119">
        <v>0</v>
      </c>
      <c r="R124" s="119">
        <v>0</v>
      </c>
      <c r="S124" s="119">
        <v>3.3333333333333326</v>
      </c>
      <c r="T124" s="119">
        <v>3.3333333333333326</v>
      </c>
      <c r="U124" s="120">
        <v>39</v>
      </c>
      <c r="V124" s="300" t="s">
        <v>232</v>
      </c>
      <c r="W124" s="121"/>
    </row>
    <row r="125" spans="1:23" s="62" customFormat="1" ht="18" customHeight="1">
      <c r="A125" s="115">
        <v>116</v>
      </c>
      <c r="B125" s="116">
        <v>7</v>
      </c>
      <c r="C125" s="117" t="s">
        <v>108</v>
      </c>
      <c r="D125" s="118">
        <v>0</v>
      </c>
      <c r="E125" s="119">
        <v>0</v>
      </c>
      <c r="F125" s="118">
        <v>0</v>
      </c>
      <c r="G125" s="119">
        <v>0</v>
      </c>
      <c r="H125" s="118">
        <v>0</v>
      </c>
      <c r="I125" s="119">
        <v>0</v>
      </c>
      <c r="J125" s="119">
        <v>0</v>
      </c>
      <c r="K125" s="118">
        <v>0</v>
      </c>
      <c r="L125" s="119">
        <v>0</v>
      </c>
      <c r="M125" s="118">
        <v>1</v>
      </c>
      <c r="N125" s="119">
        <v>33.333333333333329</v>
      </c>
      <c r="O125" s="119">
        <v>3.3333333333333326</v>
      </c>
      <c r="P125" s="118">
        <v>0</v>
      </c>
      <c r="Q125" s="119">
        <v>0</v>
      </c>
      <c r="R125" s="119">
        <v>0</v>
      </c>
      <c r="S125" s="119">
        <v>3.3333333333333326</v>
      </c>
      <c r="T125" s="119">
        <v>3.3333333333333326</v>
      </c>
      <c r="U125" s="120">
        <v>39</v>
      </c>
      <c r="V125" s="299" t="s">
        <v>231</v>
      </c>
      <c r="W125" s="121"/>
    </row>
    <row r="126" spans="1:23" s="62" customFormat="1" ht="18" customHeight="1">
      <c r="A126" s="115">
        <v>43</v>
      </c>
      <c r="B126" s="116">
        <v>2</v>
      </c>
      <c r="C126" s="117" t="s">
        <v>115</v>
      </c>
      <c r="D126" s="118">
        <v>0</v>
      </c>
      <c r="E126" s="119">
        <v>0</v>
      </c>
      <c r="F126" s="118">
        <v>0</v>
      </c>
      <c r="G126" s="119">
        <v>0</v>
      </c>
      <c r="H126" s="118">
        <v>0</v>
      </c>
      <c r="I126" s="119">
        <v>0</v>
      </c>
      <c r="J126" s="119">
        <v>0</v>
      </c>
      <c r="K126" s="118">
        <v>0</v>
      </c>
      <c r="L126" s="119">
        <v>0</v>
      </c>
      <c r="M126" s="118">
        <v>0</v>
      </c>
      <c r="N126" s="119">
        <v>0</v>
      </c>
      <c r="O126" s="119">
        <v>0</v>
      </c>
      <c r="P126" s="118">
        <v>0</v>
      </c>
      <c r="Q126" s="119">
        <v>0</v>
      </c>
      <c r="R126" s="119">
        <v>0</v>
      </c>
      <c r="S126" s="119">
        <v>0</v>
      </c>
      <c r="T126" s="119">
        <v>0</v>
      </c>
      <c r="U126" s="120">
        <v>40</v>
      </c>
      <c r="V126" s="300" t="s">
        <v>232</v>
      </c>
      <c r="W126" s="121"/>
    </row>
    <row r="127" spans="1:23" s="62" customFormat="1" ht="18" customHeight="1">
      <c r="A127" s="115">
        <v>49</v>
      </c>
      <c r="B127" s="116">
        <v>2</v>
      </c>
      <c r="C127" s="117" t="s">
        <v>120</v>
      </c>
      <c r="D127" s="118">
        <v>0</v>
      </c>
      <c r="E127" s="119">
        <v>0</v>
      </c>
      <c r="F127" s="118">
        <v>0</v>
      </c>
      <c r="G127" s="119">
        <v>0</v>
      </c>
      <c r="H127" s="118">
        <v>0</v>
      </c>
      <c r="I127" s="119">
        <v>0</v>
      </c>
      <c r="J127" s="119">
        <v>0</v>
      </c>
      <c r="K127" s="118">
        <v>0</v>
      </c>
      <c r="L127" s="119">
        <v>0</v>
      </c>
      <c r="M127" s="118">
        <v>0</v>
      </c>
      <c r="N127" s="119">
        <v>0</v>
      </c>
      <c r="O127" s="119">
        <v>0</v>
      </c>
      <c r="P127" s="118">
        <v>0</v>
      </c>
      <c r="Q127" s="119">
        <v>0</v>
      </c>
      <c r="R127" s="119">
        <v>0</v>
      </c>
      <c r="S127" s="119">
        <v>0</v>
      </c>
      <c r="T127" s="119">
        <v>0</v>
      </c>
      <c r="U127" s="120">
        <v>40</v>
      </c>
      <c r="V127" s="300" t="s">
        <v>232</v>
      </c>
      <c r="W127" s="121"/>
    </row>
    <row r="128" spans="1:23" s="62" customFormat="1" ht="18" customHeight="1" thickBot="1">
      <c r="A128" s="122">
        <v>51</v>
      </c>
      <c r="B128" s="123">
        <v>2</v>
      </c>
      <c r="C128" s="124" t="s">
        <v>59</v>
      </c>
      <c r="D128" s="125">
        <v>0</v>
      </c>
      <c r="E128" s="126">
        <v>0</v>
      </c>
      <c r="F128" s="125">
        <v>0</v>
      </c>
      <c r="G128" s="126">
        <v>0</v>
      </c>
      <c r="H128" s="125">
        <v>0</v>
      </c>
      <c r="I128" s="126">
        <v>0</v>
      </c>
      <c r="J128" s="126">
        <v>0</v>
      </c>
      <c r="K128" s="125">
        <v>0</v>
      </c>
      <c r="L128" s="126">
        <v>0</v>
      </c>
      <c r="M128" s="125">
        <v>0</v>
      </c>
      <c r="N128" s="126">
        <v>0</v>
      </c>
      <c r="O128" s="126">
        <v>0</v>
      </c>
      <c r="P128" s="125">
        <v>0</v>
      </c>
      <c r="Q128" s="126">
        <v>0</v>
      </c>
      <c r="R128" s="126">
        <v>0</v>
      </c>
      <c r="S128" s="126">
        <v>0</v>
      </c>
      <c r="T128" s="126">
        <v>0</v>
      </c>
      <c r="U128" s="127">
        <v>40</v>
      </c>
      <c r="V128" s="301" t="s">
        <v>232</v>
      </c>
      <c r="W128" s="128"/>
    </row>
    <row r="129" spans="1:23" s="62" customFormat="1" ht="18" customHeight="1" thickTop="1" thickBot="1">
      <c r="B129" s="129"/>
      <c r="D129" s="129"/>
      <c r="E129" s="129"/>
      <c r="F129" s="130"/>
      <c r="G129" s="130"/>
      <c r="H129" s="130"/>
      <c r="I129" s="130"/>
      <c r="J129" s="130"/>
      <c r="K129" s="131"/>
      <c r="L129" s="129"/>
      <c r="M129" s="129"/>
      <c r="N129" s="129"/>
    </row>
    <row r="130" spans="1:23" s="62" customFormat="1" ht="18" customHeight="1" thickTop="1">
      <c r="A130" s="221">
        <v>120</v>
      </c>
      <c r="B130" s="222">
        <v>5</v>
      </c>
      <c r="C130" s="223" t="s">
        <v>102</v>
      </c>
      <c r="D130" s="224"/>
      <c r="E130" s="225"/>
      <c r="F130" s="224"/>
      <c r="G130" s="225"/>
      <c r="H130" s="224"/>
      <c r="I130" s="225"/>
      <c r="J130" s="225"/>
      <c r="K130" s="224"/>
      <c r="L130" s="225"/>
      <c r="M130" s="224"/>
      <c r="N130" s="225"/>
      <c r="O130" s="225"/>
      <c r="P130" s="224"/>
      <c r="Q130" s="225"/>
      <c r="R130" s="225"/>
      <c r="S130" s="225"/>
      <c r="T130" s="225"/>
      <c r="U130" s="226"/>
      <c r="V130" s="297"/>
      <c r="W130" s="227" t="s">
        <v>208</v>
      </c>
    </row>
    <row r="131" spans="1:23" s="62" customFormat="1" ht="18" customHeight="1">
      <c r="A131" s="115">
        <v>121</v>
      </c>
      <c r="B131" s="116">
        <v>7</v>
      </c>
      <c r="C131" s="117" t="s">
        <v>198</v>
      </c>
      <c r="D131" s="118"/>
      <c r="E131" s="119"/>
      <c r="F131" s="118"/>
      <c r="G131" s="119"/>
      <c r="H131" s="118"/>
      <c r="I131" s="119"/>
      <c r="J131" s="119"/>
      <c r="K131" s="118"/>
      <c r="L131" s="119"/>
      <c r="M131" s="118"/>
      <c r="N131" s="119"/>
      <c r="O131" s="119"/>
      <c r="P131" s="118"/>
      <c r="Q131" s="119"/>
      <c r="R131" s="119"/>
      <c r="S131" s="119"/>
      <c r="T131" s="119"/>
      <c r="U131" s="120"/>
      <c r="V131" s="295"/>
      <c r="W131" s="121" t="s">
        <v>209</v>
      </c>
    </row>
    <row r="132" spans="1:23" s="62" customFormat="1" ht="18" customHeight="1">
      <c r="A132" s="115">
        <v>122</v>
      </c>
      <c r="B132" s="116">
        <v>7</v>
      </c>
      <c r="C132" s="117" t="s">
        <v>199</v>
      </c>
      <c r="D132" s="118"/>
      <c r="E132" s="119"/>
      <c r="F132" s="118"/>
      <c r="G132" s="119"/>
      <c r="H132" s="118"/>
      <c r="I132" s="119"/>
      <c r="J132" s="119"/>
      <c r="K132" s="118"/>
      <c r="L132" s="119"/>
      <c r="M132" s="118"/>
      <c r="N132" s="119"/>
      <c r="O132" s="119"/>
      <c r="P132" s="118"/>
      <c r="Q132" s="119"/>
      <c r="R132" s="119"/>
      <c r="S132" s="119"/>
      <c r="T132" s="119"/>
      <c r="U132" s="120"/>
      <c r="V132" s="295"/>
      <c r="W132" s="121" t="s">
        <v>209</v>
      </c>
    </row>
    <row r="133" spans="1:23" s="62" customFormat="1" ht="18" customHeight="1" thickBot="1">
      <c r="A133" s="122">
        <v>123</v>
      </c>
      <c r="B133" s="123">
        <v>7</v>
      </c>
      <c r="C133" s="124" t="s">
        <v>200</v>
      </c>
      <c r="D133" s="125"/>
      <c r="E133" s="126"/>
      <c r="F133" s="125"/>
      <c r="G133" s="126"/>
      <c r="H133" s="125"/>
      <c r="I133" s="126"/>
      <c r="J133" s="126"/>
      <c r="K133" s="125"/>
      <c r="L133" s="126"/>
      <c r="M133" s="125"/>
      <c r="N133" s="126"/>
      <c r="O133" s="126"/>
      <c r="P133" s="125"/>
      <c r="Q133" s="126"/>
      <c r="R133" s="126"/>
      <c r="S133" s="126"/>
      <c r="T133" s="126"/>
      <c r="U133" s="127"/>
      <c r="V133" s="296"/>
      <c r="W133" s="128" t="s">
        <v>209</v>
      </c>
    </row>
    <row r="134" spans="1:23" ht="18" customHeight="1" thickTop="1"/>
    <row r="135" spans="1:23" ht="18" customHeight="1">
      <c r="A135" s="66" t="s">
        <v>210</v>
      </c>
    </row>
  </sheetData>
  <mergeCells count="17">
    <mergeCell ref="A7:A9"/>
    <mergeCell ref="B7:B9"/>
    <mergeCell ref="C7:C9"/>
    <mergeCell ref="D7:J7"/>
    <mergeCell ref="K7:S7"/>
    <mergeCell ref="U7:U9"/>
    <mergeCell ref="W7:W9"/>
    <mergeCell ref="D8:E8"/>
    <mergeCell ref="F8:G8"/>
    <mergeCell ref="H8:I8"/>
    <mergeCell ref="J8:J9"/>
    <mergeCell ref="K8:L8"/>
    <mergeCell ref="M8:O8"/>
    <mergeCell ref="P8:R8"/>
    <mergeCell ref="S8:S9"/>
    <mergeCell ref="T7:T9"/>
    <mergeCell ref="V7:V9"/>
  </mergeCells>
  <printOptions horizontalCentered="1"/>
  <pageMargins left="0.19685039370078741" right="0.19685039370078741" top="0.39370078740157483" bottom="0.39370078740157483" header="0.31496062992125984" footer="0.31496062992125984"/>
  <pageSetup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Índices Globales MPT 2014</vt:lpstr>
      <vt:lpstr>Índices EvPort'14</vt:lpstr>
      <vt:lpstr>IAI 2014</vt:lpstr>
      <vt:lpstr>Tiempo y Forma 2014</vt:lpstr>
      <vt:lpstr>Acciones de Capacitación 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Silva Franco</dc:creator>
  <cp:lastModifiedBy>Guillermo.Gomez</cp:lastModifiedBy>
  <cp:lastPrinted>2015-02-18T18:59:26Z</cp:lastPrinted>
  <dcterms:created xsi:type="dcterms:W3CDTF">2007-08-24T17:08:24Z</dcterms:created>
  <dcterms:modified xsi:type="dcterms:W3CDTF">2015-04-07T19:37:56Z</dcterms:modified>
</cp:coreProperties>
</file>